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cer\Desktop\EXSEL\"/>
    </mc:Choice>
  </mc:AlternateContent>
  <bookViews>
    <workbookView xWindow="0" yWindow="0" windowWidth="20490" windowHeight="7755"/>
  </bookViews>
  <sheets>
    <sheet name="Титульный лист" sheetId="5" r:id="rId1"/>
    <sheet name="Регистрация" sheetId="4" r:id="rId2"/>
    <sheet name="Вариант1" sheetId="12" r:id="rId3"/>
    <sheet name="Вариант2" sheetId="10" r:id="rId4"/>
    <sheet name="Вариант3" sheetId="11" r:id="rId5"/>
    <sheet name=" Источники" sheetId="3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7" i="11" l="1"/>
  <c r="K38" i="11"/>
  <c r="K37" i="11"/>
  <c r="K36" i="11"/>
  <c r="K35" i="11"/>
  <c r="K34" i="11"/>
  <c r="K33" i="11"/>
  <c r="K32" i="11"/>
  <c r="K31" i="11"/>
  <c r="K30" i="11"/>
  <c r="K29" i="11"/>
  <c r="K28" i="11"/>
  <c r="K27" i="11"/>
  <c r="I33" i="10" l="1"/>
  <c r="I32" i="10"/>
  <c r="I31" i="10"/>
  <c r="I30" i="10"/>
  <c r="I29" i="10"/>
  <c r="I28" i="10"/>
  <c r="E33" i="10"/>
  <c r="E32" i="10"/>
  <c r="E31" i="10"/>
  <c r="E30" i="10"/>
  <c r="E29" i="10"/>
  <c r="E28" i="10"/>
  <c r="I34" i="10" l="1"/>
  <c r="L26" i="10" s="1"/>
  <c r="E34" i="10"/>
  <c r="P15" i="10" s="1"/>
  <c r="N20" i="12"/>
  <c r="N19" i="12"/>
  <c r="N18" i="12"/>
  <c r="M16" i="12"/>
  <c r="M15" i="12"/>
  <c r="M14" i="12"/>
  <c r="L10" i="12"/>
  <c r="L11" i="12"/>
  <c r="L12" i="12"/>
  <c r="J8" i="12" l="1"/>
  <c r="J6" i="12"/>
  <c r="J7" i="12"/>
</calcChain>
</file>

<file path=xl/comments1.xml><?xml version="1.0" encoding="utf-8"?>
<comments xmlns="http://schemas.openxmlformats.org/spreadsheetml/2006/main">
  <authors>
    <author>Acer</author>
  </authors>
  <commentList>
    <comment ref="B13" authorId="0" shapeId="0">
      <text>
        <r>
          <rPr>
            <b/>
            <sz val="12"/>
            <color indexed="81"/>
            <rFont val="Tahoma"/>
            <family val="2"/>
            <charset val="204"/>
          </rPr>
          <t>Весна. 
Большая вода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" authorId="0" shapeId="0">
      <text>
        <r>
          <rPr>
            <b/>
            <sz val="12"/>
            <color indexed="81"/>
            <rFont val="Tahoma"/>
            <family val="2"/>
            <charset val="204"/>
          </rPr>
          <t>Рожь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3" authorId="0" shapeId="0">
      <text>
        <r>
          <rPr>
            <b/>
            <sz val="12"/>
            <color indexed="81"/>
            <rFont val="Tahoma"/>
            <family val="2"/>
            <charset val="204"/>
          </rPr>
          <t>Март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3" authorId="0" shapeId="0">
      <text>
        <r>
          <rPr>
            <b/>
            <sz val="12"/>
            <color indexed="81"/>
            <rFont val="Tahoma"/>
            <family val="2"/>
            <charset val="204"/>
          </rPr>
          <t xml:space="preserve"> Березовая роща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13" authorId="0" shapeId="0">
      <text>
        <r>
          <rPr>
            <b/>
            <sz val="12"/>
            <color indexed="81"/>
            <rFont val="Tahoma"/>
            <family val="2"/>
            <charset val="204"/>
          </rPr>
          <t xml:space="preserve"> Вечерний звон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13" authorId="0" shapeId="0">
      <text>
        <r>
          <rPr>
            <b/>
            <sz val="11"/>
            <color indexed="81"/>
            <rFont val="Tahoma"/>
            <family val="2"/>
            <charset val="204"/>
          </rPr>
          <t xml:space="preserve"> Корабельная роща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<sst xmlns="http://schemas.openxmlformats.org/spreadsheetml/2006/main" count="82" uniqueCount="56">
  <si>
    <t>ТЕСТ</t>
  </si>
  <si>
    <t>Рябцев Ю.С. История русской культуры.  XVIII – XIX вв.8 кл.: пособие для учащихся общеобразовательных учреждений. – М.: Гуманит. изд. центр ВЛАДОС, 2004</t>
  </si>
  <si>
    <t>МАОУ СОШ № 91, с углуленным изучением отдельных предметов</t>
  </si>
  <si>
    <t>учитель истории и обществознания</t>
  </si>
  <si>
    <r>
      <t xml:space="preserve">                                </t>
    </r>
    <r>
      <rPr>
        <sz val="16"/>
        <color theme="1"/>
        <rFont val="Calibri"/>
        <family val="2"/>
        <charset val="204"/>
        <scheme val="minor"/>
      </rPr>
      <t>выполнила Бабина Людмила Владимировна</t>
    </r>
  </si>
  <si>
    <t>2014год</t>
  </si>
  <si>
    <t>http://pasechnaya.net/23fevralya/images/1264636594_1234962019_gerb.png</t>
  </si>
  <si>
    <t>http://www.moi-universitet.ru/do/directions/mm/exceltest/#.Uf9nAKz-vXQ</t>
  </si>
  <si>
    <t>Фамилия</t>
  </si>
  <si>
    <t>Имя</t>
  </si>
  <si>
    <t>Класс</t>
  </si>
  <si>
    <t>Тест</t>
  </si>
  <si>
    <t>http://img13.nnm.me/3/7/e/f/d/37efd727e43c9005b5825ae900138783_full.jpg</t>
  </si>
  <si>
    <t>1773-1775</t>
  </si>
  <si>
    <t>+</t>
  </si>
  <si>
    <t>С.Юлаев</t>
  </si>
  <si>
    <t>И.Зарубин-Чика</t>
  </si>
  <si>
    <t>П.Чернышев</t>
  </si>
  <si>
    <t>собственным именем</t>
  </si>
  <si>
    <t>именем внука С.Разина</t>
  </si>
  <si>
    <t>1768-1764</t>
  </si>
  <si>
    <t>1787-1791</t>
  </si>
  <si>
    <t>именем Петра III</t>
  </si>
  <si>
    <t>казаки</t>
  </si>
  <si>
    <t>крепостные крестьяне</t>
  </si>
  <si>
    <t>заводские работные люди</t>
  </si>
  <si>
    <r>
      <t xml:space="preserve">Поставьте </t>
    </r>
    <r>
      <rPr>
        <b/>
        <sz val="18"/>
        <rFont val="Times New Roman"/>
        <family val="1"/>
        <charset val="204"/>
      </rPr>
      <t>+</t>
    </r>
    <r>
      <rPr>
        <b/>
        <sz val="16"/>
        <color rgb="FFFF0000"/>
        <rFont val="Times New Roman"/>
        <family val="1"/>
        <charset val="204"/>
      </rPr>
      <t xml:space="preserve">, если согласны с утверждением, </t>
    </r>
    <r>
      <rPr>
        <sz val="24"/>
        <rFont val="Times New Roman"/>
        <family val="1"/>
        <charset val="204"/>
      </rPr>
      <t>-</t>
    </r>
    <r>
      <rPr>
        <b/>
        <sz val="16"/>
        <color rgb="FFFF0000"/>
        <rFont val="Times New Roman"/>
        <family val="1"/>
        <charset val="204"/>
      </rPr>
      <t>, если не согласны</t>
    </r>
  </si>
  <si>
    <t>3. Автор картины «Грачи прилетели» - И.Левитан</t>
  </si>
  <si>
    <t>4. И.Левитан использовал фотографии при написании своих пейзажей</t>
  </si>
  <si>
    <t>1. И.Левитан – автор картин «Озеро. Русь» и «Владимирка»</t>
  </si>
  <si>
    <t>5. Лирический пейзаж передает оттенки чувств</t>
  </si>
  <si>
    <t>6. Лирический пейзаж можно назвать «парадным портретом» природы</t>
  </si>
  <si>
    <t>2. И.Левитан  написал картину «Утро в сосновом лесу»</t>
  </si>
  <si>
    <t>-</t>
  </si>
  <si>
    <t xml:space="preserve"> </t>
  </si>
  <si>
    <r>
      <t xml:space="preserve">Поставьте </t>
    </r>
    <r>
      <rPr>
        <b/>
        <sz val="22"/>
        <color rgb="FFFF0000"/>
        <rFont val="Times New Roman"/>
        <family val="1"/>
        <charset val="204"/>
      </rPr>
      <t>+</t>
    </r>
    <r>
      <rPr>
        <b/>
        <sz val="16"/>
        <color rgb="FFFF0000"/>
        <rFont val="Times New Roman"/>
        <family val="1"/>
        <charset val="204"/>
      </rPr>
      <t>, если картина принадлежит И.Левитану</t>
    </r>
  </si>
  <si>
    <t>http://dscr55.ru/imagine14.gif</t>
  </si>
  <si>
    <t>Отметьте сооружения, здания и статуи, выполненные в Петербурге в стиле «ампир».</t>
  </si>
  <si>
    <t>Здание Биржи в Санкт - Петербурге на Васильевском острове</t>
  </si>
  <si>
    <t>Растральные колонны</t>
  </si>
  <si>
    <t>Исаакиевский собор</t>
  </si>
  <si>
    <t>Казанский собор </t>
  </si>
  <si>
    <t>«Медный всадник»</t>
  </si>
  <si>
    <t>Зимний дворец</t>
  </si>
  <si>
    <t>Генеральный штаб</t>
  </si>
  <si>
    <t>«Укротители коней» - Аничков мост,   Санкт – Петербург</t>
  </si>
  <si>
    <t>Собор Смольного монастыря</t>
  </si>
  <si>
    <t>Здание Сената и Синода</t>
  </si>
  <si>
    <t>Собор Петропавловской крепости</t>
  </si>
  <si>
    <t>История России XVIII - XIXвек</t>
  </si>
  <si>
    <t xml:space="preserve">История и культура </t>
  </si>
  <si>
    <r>
      <t xml:space="preserve">                    </t>
    </r>
    <r>
      <rPr>
        <b/>
        <i/>
        <sz val="24"/>
        <color rgb="FFC00000"/>
        <rFont val="Calibri"/>
        <family val="2"/>
        <charset val="204"/>
        <scheme val="minor"/>
      </rPr>
      <t>Внимательно прочитай, выбери правильный ответ и поставь знак "+"</t>
    </r>
  </si>
  <si>
    <t>http://club.foto.ru/gallery/images/photo/2009/01/23/1266289.jpg</t>
  </si>
  <si>
    <t>ИСТОЧНИКИ</t>
  </si>
  <si>
    <t>http://www.schoolearlystudy.ru/wp-content/uploads/2012/10/---14.jpg</t>
  </si>
  <si>
    <t>г. Екатеринбург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</si>
</sst>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36"/>
      <color theme="1"/>
      <name val="Calibri"/>
      <family val="2"/>
      <charset val="204"/>
      <scheme val="minor"/>
    </font>
    <font>
      <i/>
      <sz val="48"/>
      <color theme="1"/>
      <name val="Calibri"/>
      <family val="2"/>
      <charset val="204"/>
      <scheme val="minor"/>
    </font>
    <font>
      <b/>
      <i/>
      <sz val="26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8"/>
      <color rgb="FF0033CC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12"/>
      <color indexed="81"/>
      <name val="Tahoma"/>
      <family val="2"/>
      <charset val="204"/>
    </font>
    <font>
      <b/>
      <sz val="16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sz val="24"/>
      <name val="Times New Roman"/>
      <family val="1"/>
      <charset val="204"/>
    </font>
    <font>
      <b/>
      <sz val="11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  <scheme val="minor"/>
    </font>
    <font>
      <b/>
      <i/>
      <sz val="18"/>
      <color rgb="FFFF0000"/>
      <name val="Calibri"/>
      <family val="2"/>
      <charset val="204"/>
      <scheme val="minor"/>
    </font>
    <font>
      <b/>
      <sz val="22"/>
      <color rgb="FFFF0000"/>
      <name val="Times New Roman"/>
      <family val="1"/>
      <charset val="204"/>
    </font>
    <font>
      <sz val="11"/>
      <color rgb="FFA7E8FF"/>
      <name val="Calibri"/>
      <family val="2"/>
      <charset val="204"/>
      <scheme val="minor"/>
    </font>
    <font>
      <i/>
      <sz val="24"/>
      <color rgb="FF0033CC"/>
      <name val="Calibri"/>
      <family val="2"/>
      <charset val="204"/>
      <scheme val="minor"/>
    </font>
    <font>
      <sz val="18"/>
      <color rgb="FF000000"/>
      <name val="Calibri"/>
      <family val="2"/>
      <charset val="204"/>
      <scheme val="minor"/>
    </font>
    <font>
      <b/>
      <sz val="18"/>
      <color rgb="FFC00000"/>
      <name val="Calibri"/>
      <family val="2"/>
      <charset val="204"/>
      <scheme val="minor"/>
    </font>
    <font>
      <b/>
      <sz val="20"/>
      <color rgb="FFC00000"/>
      <name val="Calibri"/>
      <family val="2"/>
      <charset val="204"/>
      <scheme val="minor"/>
    </font>
    <font>
      <sz val="11"/>
      <color rgb="FF3399FF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i/>
      <sz val="24"/>
      <color rgb="FFC00000"/>
      <name val="Calibri"/>
      <family val="2"/>
      <charset val="204"/>
      <scheme val="minor"/>
    </font>
    <font>
      <b/>
      <sz val="22"/>
      <color rgb="FF00206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93E3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A7E8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6699FF"/>
        <bgColor indexed="64"/>
      </patternFill>
    </fill>
  </fills>
  <borders count="17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002060"/>
      </left>
      <right/>
      <top style="thick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 style="thick">
        <color rgb="FF002060"/>
      </bottom>
      <diagonal/>
    </border>
    <border>
      <left/>
      <right style="thick">
        <color rgb="FF002060"/>
      </right>
      <top style="thick">
        <color rgb="FF002060"/>
      </top>
      <bottom style="thick">
        <color rgb="FF00206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1">
    <xf numFmtId="0" fontId="0" fillId="0" borderId="0" xfId="0"/>
    <xf numFmtId="0" fontId="0" fillId="3" borderId="0" xfId="0" applyFill="1"/>
    <xf numFmtId="0" fontId="4" fillId="3" borderId="0" xfId="1" applyFill="1" applyAlignment="1">
      <alignment horizontal="left" vertical="center" readingOrder="1"/>
    </xf>
    <xf numFmtId="0" fontId="4" fillId="3" borderId="0" xfId="1" applyFill="1" applyAlignment="1">
      <alignment vertical="center"/>
    </xf>
    <xf numFmtId="0" fontId="0" fillId="4" borderId="0" xfId="0" applyFill="1"/>
    <xf numFmtId="0" fontId="1" fillId="4" borderId="0" xfId="0" applyFont="1" applyFill="1"/>
    <xf numFmtId="0" fontId="3" fillId="4" borderId="0" xfId="0" applyFont="1" applyFill="1"/>
    <xf numFmtId="0" fontId="0" fillId="5" borderId="0" xfId="0" applyFill="1"/>
    <xf numFmtId="0" fontId="8" fillId="0" borderId="10" xfId="0" applyFont="1" applyFill="1" applyBorder="1" applyAlignment="1">
      <alignment horizontal="center" vertical="center"/>
    </xf>
    <xf numFmtId="0" fontId="0" fillId="6" borderId="0" xfId="0" applyFill="1"/>
    <xf numFmtId="0" fontId="10" fillId="6" borderId="0" xfId="0" applyFont="1" applyFill="1"/>
    <xf numFmtId="0" fontId="9" fillId="0" borderId="1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/>
    </xf>
    <xf numFmtId="0" fontId="0" fillId="7" borderId="0" xfId="0" applyFill="1"/>
    <xf numFmtId="0" fontId="9" fillId="7" borderId="0" xfId="0" applyFont="1" applyFill="1" applyBorder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8" fillId="7" borderId="0" xfId="0" applyFont="1" applyFill="1"/>
    <xf numFmtId="0" fontId="19" fillId="7" borderId="0" xfId="0" applyFont="1" applyFill="1" applyBorder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0" fillId="7" borderId="0" xfId="0" applyFill="1" applyBorder="1"/>
    <xf numFmtId="0" fontId="21" fillId="7" borderId="0" xfId="0" applyFont="1" applyFill="1"/>
    <xf numFmtId="0" fontId="9" fillId="0" borderId="10" xfId="0" applyFont="1" applyFill="1" applyBorder="1" applyAlignment="1" applyProtection="1">
      <alignment horizontal="center" vertical="center"/>
      <protection locked="0"/>
    </xf>
    <xf numFmtId="0" fontId="0" fillId="2" borderId="11" xfId="0" applyFill="1" applyBorder="1"/>
    <xf numFmtId="0" fontId="13" fillId="2" borderId="12" xfId="0" applyFont="1" applyFill="1" applyBorder="1" applyAlignment="1">
      <alignment vertical="center"/>
    </xf>
    <xf numFmtId="0" fontId="0" fillId="2" borderId="12" xfId="0" applyFill="1" applyBorder="1"/>
    <xf numFmtId="0" fontId="0" fillId="2" borderId="13" xfId="0" applyFill="1" applyBorder="1"/>
    <xf numFmtId="0" fontId="23" fillId="7" borderId="0" xfId="0" applyFont="1" applyFill="1" applyBorder="1"/>
    <xf numFmtId="0" fontId="23" fillId="7" borderId="0" xfId="0" applyFont="1" applyFill="1"/>
    <xf numFmtId="0" fontId="0" fillId="8" borderId="0" xfId="0" applyFill="1" applyBorder="1" applyAlignment="1">
      <alignment vertical="center"/>
    </xf>
    <xf numFmtId="0" fontId="0" fillId="8" borderId="0" xfId="0" applyFill="1"/>
    <xf numFmtId="0" fontId="0" fillId="9" borderId="0" xfId="0" applyFill="1"/>
    <xf numFmtId="0" fontId="27" fillId="9" borderId="0" xfId="0" applyFont="1" applyFill="1"/>
    <xf numFmtId="0" fontId="25" fillId="2" borderId="3" xfId="0" applyFont="1" applyFill="1" applyBorder="1" applyAlignment="1"/>
    <xf numFmtId="0" fontId="25" fillId="2" borderId="4" xfId="0" applyFont="1" applyFill="1" applyBorder="1" applyAlignment="1"/>
    <xf numFmtId="0" fontId="0" fillId="2" borderId="1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24" fillId="2" borderId="15" xfId="0" applyFont="1" applyFill="1" applyBorder="1"/>
    <xf numFmtId="0" fontId="28" fillId="9" borderId="0" xfId="0" applyFont="1" applyFill="1"/>
    <xf numFmtId="0" fontId="26" fillId="2" borderId="10" xfId="0" applyFont="1" applyFill="1" applyBorder="1" applyAlignment="1" applyProtection="1">
      <alignment horizontal="center"/>
      <protection locked="0"/>
    </xf>
    <xf numFmtId="0" fontId="0" fillId="2" borderId="10" xfId="0" applyFill="1" applyBorder="1" applyProtection="1">
      <protection locked="0"/>
    </xf>
    <xf numFmtId="0" fontId="31" fillId="3" borderId="0" xfId="0" applyFont="1" applyFill="1"/>
    <xf numFmtId="0" fontId="6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7" fillId="2" borderId="5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29" fillId="8" borderId="0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/>
    </xf>
    <xf numFmtId="0" fontId="13" fillId="0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left"/>
    </xf>
    <xf numFmtId="0" fontId="25" fillId="2" borderId="4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0033CC"/>
      <color rgb="FF3399FF"/>
      <color rgb="FF6699FF"/>
      <color rgb="FF99FFCC"/>
      <color rgb="FF33CCCC"/>
      <color rgb="FFA7E8FF"/>
      <color rgb="FFCCFFFF"/>
      <color rgb="FF33CCFF"/>
      <color rgb="FF00CCFF"/>
      <color rgb="FF93E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&#1056;&#1077;&#1075;&#1080;&#1089;&#1090;&#1088;&#1072;&#1094;&#1080;&#1103;!A1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2;&#1072;&#1088;&#1080;&#1072;&#1085;&#1090;1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1042;&#1072;&#1088;&#1080;&#1072;&#1085;&#1090;2!A1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&#1042;&#1072;&#1088;&#1080;&#1072;&#1085;&#1090;3!A1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323849</xdr:rowOff>
    </xdr:from>
    <xdr:to>
      <xdr:col>4</xdr:col>
      <xdr:colOff>523874</xdr:colOff>
      <xdr:row>16</xdr:row>
      <xdr:rowOff>76198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14349"/>
          <a:ext cx="2800349" cy="3019424"/>
        </a:xfrm>
        <a:prstGeom prst="rect">
          <a:avLst/>
        </a:prstGeom>
      </xdr:spPr>
    </xdr:pic>
    <xdr:clientData/>
  </xdr:twoCellAnchor>
  <xdr:twoCellAnchor>
    <xdr:from>
      <xdr:col>10</xdr:col>
      <xdr:colOff>466725</xdr:colOff>
      <xdr:row>14</xdr:row>
      <xdr:rowOff>95250</xdr:rowOff>
    </xdr:from>
    <xdr:to>
      <xdr:col>14</xdr:col>
      <xdr:colOff>428625</xdr:colOff>
      <xdr:row>21</xdr:row>
      <xdr:rowOff>114300</xdr:rowOff>
    </xdr:to>
    <xdr:sp macro="" textlink="">
      <xdr:nvSpPr>
        <xdr:cNvPr id="5" name="Пятно 1 4">
          <a:hlinkClick xmlns:r="http://schemas.openxmlformats.org/officeDocument/2006/relationships" r:id="rId2"/>
        </xdr:cNvPr>
        <xdr:cNvSpPr/>
      </xdr:nvSpPr>
      <xdr:spPr>
        <a:xfrm rot="20443730">
          <a:off x="6562725" y="3171825"/>
          <a:ext cx="2400300" cy="1352550"/>
        </a:xfrm>
        <a:prstGeom prst="irregularSeal1">
          <a:avLst/>
        </a:prstGeom>
        <a:solidFill>
          <a:srgbClr val="5B9BD5"/>
        </a:solidFill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2000" b="0" i="1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Далее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161924</xdr:colOff>
      <xdr:row>13</xdr:row>
      <xdr:rowOff>38100</xdr:rowOff>
    </xdr:from>
    <xdr:to>
      <xdr:col>12</xdr:col>
      <xdr:colOff>123824</xdr:colOff>
      <xdr:row>19</xdr:row>
      <xdr:rowOff>66675</xdr:rowOff>
    </xdr:to>
    <xdr:sp macro="" textlink="">
      <xdr:nvSpPr>
        <xdr:cNvPr id="2" name="Пятно 1 1">
          <a:hlinkClick xmlns:r="http://schemas.openxmlformats.org/officeDocument/2006/relationships" r:id="rId1"/>
        </xdr:cNvPr>
        <xdr:cNvSpPr/>
      </xdr:nvSpPr>
      <xdr:spPr>
        <a:xfrm rot="20443730">
          <a:off x="5038724" y="2619375"/>
          <a:ext cx="2400300" cy="1352550"/>
        </a:xfrm>
        <a:prstGeom prst="irregularSeal1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i="1"/>
            <a:t>Начали</a:t>
          </a:r>
        </a:p>
      </xdr:txBody>
    </xdr:sp>
    <xdr:clientData/>
  </xdr:twoCellAnchor>
  <xdr:twoCellAnchor editAs="oneCell">
    <xdr:from>
      <xdr:col>12</xdr:col>
      <xdr:colOff>533400</xdr:colOff>
      <xdr:row>0</xdr:row>
      <xdr:rowOff>171450</xdr:rowOff>
    </xdr:from>
    <xdr:to>
      <xdr:col>19</xdr:col>
      <xdr:colOff>448418</xdr:colOff>
      <xdr:row>22</xdr:row>
      <xdr:rowOff>82680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171450"/>
          <a:ext cx="4182218" cy="44260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581024</xdr:colOff>
      <xdr:row>4</xdr:row>
      <xdr:rowOff>104775</xdr:rowOff>
    </xdr:from>
    <xdr:to>
      <xdr:col>5</xdr:col>
      <xdr:colOff>76199</xdr:colOff>
      <xdr:row>7</xdr:row>
      <xdr:rowOff>238125</xdr:rowOff>
    </xdr:to>
    <xdr:sp macro="" textlink="">
      <xdr:nvSpPr>
        <xdr:cNvPr id="3" name="TextBox 4"/>
        <xdr:cNvSpPr txBox="1"/>
      </xdr:nvSpPr>
      <xdr:spPr>
        <a:xfrm>
          <a:off x="581024" y="485775"/>
          <a:ext cx="2543175" cy="9429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</a:rPr>
            <a:t>Восстание под предводительством Е.Пугачева проходило в</a:t>
          </a:r>
        </a:p>
      </xdr:txBody>
    </xdr:sp>
    <xdr:clientData/>
  </xdr:twoCellAnchor>
  <xdr:twoCellAnchor>
    <xdr:from>
      <xdr:col>0</xdr:col>
      <xdr:colOff>552450</xdr:colOff>
      <xdr:row>9</xdr:row>
      <xdr:rowOff>0</xdr:rowOff>
    </xdr:from>
    <xdr:to>
      <xdr:col>5</xdr:col>
      <xdr:colOff>190500</xdr:colOff>
      <xdr:row>11</xdr:row>
      <xdr:rowOff>57150</xdr:rowOff>
    </xdr:to>
    <xdr:sp macro="" textlink="">
      <xdr:nvSpPr>
        <xdr:cNvPr id="5" name="TextBox 4"/>
        <xdr:cNvSpPr txBox="1"/>
      </xdr:nvSpPr>
      <xdr:spPr>
        <a:xfrm>
          <a:off x="552450" y="1695450"/>
          <a:ext cx="2686050" cy="6667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</a:rPr>
            <a:t>К числу сподвижников Е.Пугачева не относится</a:t>
          </a:r>
        </a:p>
      </xdr:txBody>
    </xdr:sp>
    <xdr:clientData/>
  </xdr:twoCellAnchor>
  <xdr:twoCellAnchor>
    <xdr:from>
      <xdr:col>0</xdr:col>
      <xdr:colOff>542925</xdr:colOff>
      <xdr:row>13</xdr:row>
      <xdr:rowOff>0</xdr:rowOff>
    </xdr:from>
    <xdr:to>
      <xdr:col>5</xdr:col>
      <xdr:colOff>195921</xdr:colOff>
      <xdr:row>15</xdr:row>
      <xdr:rowOff>161925</xdr:rowOff>
    </xdr:to>
    <xdr:sp macro="" textlink="">
      <xdr:nvSpPr>
        <xdr:cNvPr id="6" name="TextBox 4"/>
        <xdr:cNvSpPr txBox="1"/>
      </xdr:nvSpPr>
      <xdr:spPr>
        <a:xfrm>
          <a:off x="542925" y="2809875"/>
          <a:ext cx="2700996" cy="7715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</a:rPr>
            <a:t>Е.Пугачев возглавил народное движение под </a:t>
          </a:r>
        </a:p>
      </xdr:txBody>
    </xdr:sp>
    <xdr:clientData/>
  </xdr:twoCellAnchor>
  <xdr:twoCellAnchor>
    <xdr:from>
      <xdr:col>0</xdr:col>
      <xdr:colOff>533400</xdr:colOff>
      <xdr:row>17</xdr:row>
      <xdr:rowOff>0</xdr:rowOff>
    </xdr:from>
    <xdr:to>
      <xdr:col>6</xdr:col>
      <xdr:colOff>162950</xdr:colOff>
      <xdr:row>20</xdr:row>
      <xdr:rowOff>95250</xdr:rowOff>
    </xdr:to>
    <xdr:sp macro="" textlink="">
      <xdr:nvSpPr>
        <xdr:cNvPr id="8" name="TextBox 4"/>
        <xdr:cNvSpPr txBox="1"/>
      </xdr:nvSpPr>
      <xdr:spPr>
        <a:xfrm>
          <a:off x="533400" y="3914775"/>
          <a:ext cx="3287150" cy="6667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0" i="0" u="none" strike="noStrike" kern="120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</a:rPr>
            <a:t>Первоначально основу войска Пугачева составляли</a:t>
          </a:r>
        </a:p>
      </xdr:txBody>
    </xdr:sp>
    <xdr:clientData/>
  </xdr:twoCellAnchor>
  <xdr:twoCellAnchor editAs="oneCell">
    <xdr:from>
      <xdr:col>15</xdr:col>
      <xdr:colOff>438150</xdr:colOff>
      <xdr:row>4</xdr:row>
      <xdr:rowOff>76200</xdr:rowOff>
    </xdr:from>
    <xdr:to>
      <xdr:col>20</xdr:col>
      <xdr:colOff>164070</xdr:colOff>
      <xdr:row>17</xdr:row>
      <xdr:rowOff>215203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82150" y="657225"/>
          <a:ext cx="2773920" cy="3682303"/>
        </a:xfrm>
        <a:prstGeom prst="rect">
          <a:avLst/>
        </a:prstGeom>
      </xdr:spPr>
    </xdr:pic>
    <xdr:clientData/>
  </xdr:twoCellAnchor>
  <xdr:twoCellAnchor>
    <xdr:from>
      <xdr:col>15</xdr:col>
      <xdr:colOff>57150</xdr:colOff>
      <xdr:row>17</xdr:row>
      <xdr:rowOff>161925</xdr:rowOff>
    </xdr:from>
    <xdr:to>
      <xdr:col>19</xdr:col>
      <xdr:colOff>19050</xdr:colOff>
      <xdr:row>23</xdr:row>
      <xdr:rowOff>28575</xdr:rowOff>
    </xdr:to>
    <xdr:sp macro="" textlink="">
      <xdr:nvSpPr>
        <xdr:cNvPr id="9" name="Пятно 1 8">
          <a:hlinkClick xmlns:r="http://schemas.openxmlformats.org/officeDocument/2006/relationships" r:id="rId2"/>
        </xdr:cNvPr>
        <xdr:cNvSpPr/>
      </xdr:nvSpPr>
      <xdr:spPr>
        <a:xfrm rot="20443730">
          <a:off x="9201150" y="4476750"/>
          <a:ext cx="2400300" cy="1352550"/>
        </a:xfrm>
        <a:prstGeom prst="irregularSeal1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i="1"/>
            <a:t>Далее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533400</xdr:colOff>
      <xdr:row>3</xdr:row>
      <xdr:rowOff>9524</xdr:rowOff>
    </xdr:from>
    <xdr:to>
      <xdr:col>16</xdr:col>
      <xdr:colOff>573657</xdr:colOff>
      <xdr:row>10</xdr:row>
      <xdr:rowOff>137873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647699"/>
          <a:ext cx="1869057" cy="1461849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3</xdr:row>
      <xdr:rowOff>5852</xdr:rowOff>
    </xdr:from>
    <xdr:to>
      <xdr:col>9</xdr:col>
      <xdr:colOff>338489</xdr:colOff>
      <xdr:row>10</xdr:row>
      <xdr:rowOff>167212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644027"/>
          <a:ext cx="1824389" cy="1494860"/>
        </a:xfrm>
        <a:prstGeom prst="rect">
          <a:avLst/>
        </a:prstGeom>
      </xdr:spPr>
    </xdr:pic>
    <xdr:clientData/>
  </xdr:twoCellAnchor>
  <xdr:twoCellAnchor editAs="oneCell">
    <xdr:from>
      <xdr:col>9</xdr:col>
      <xdr:colOff>399419</xdr:colOff>
      <xdr:row>3</xdr:row>
      <xdr:rowOff>0</xdr:rowOff>
    </xdr:from>
    <xdr:to>
      <xdr:col>13</xdr:col>
      <xdr:colOff>437971</xdr:colOff>
      <xdr:row>10</xdr:row>
      <xdr:rowOff>142875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819" y="638175"/>
          <a:ext cx="2476952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127001</xdr:rowOff>
    </xdr:from>
    <xdr:to>
      <xdr:col>2</xdr:col>
      <xdr:colOff>419100</xdr:colOff>
      <xdr:row>10</xdr:row>
      <xdr:rowOff>114300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27001"/>
          <a:ext cx="1562100" cy="2082799"/>
        </a:xfrm>
        <a:prstGeom prst="rect">
          <a:avLst/>
        </a:prstGeom>
      </xdr:spPr>
    </xdr:pic>
    <xdr:clientData/>
  </xdr:twoCellAnchor>
  <xdr:twoCellAnchor editAs="oneCell">
    <xdr:from>
      <xdr:col>2</xdr:col>
      <xdr:colOff>525303</xdr:colOff>
      <xdr:row>2</xdr:row>
      <xdr:rowOff>190177</xdr:rowOff>
    </xdr:from>
    <xdr:to>
      <xdr:col>6</xdr:col>
      <xdr:colOff>250984</xdr:colOff>
      <xdr:row>10</xdr:row>
      <xdr:rowOff>123825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503" y="637852"/>
          <a:ext cx="2164081" cy="1467173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</xdr:row>
      <xdr:rowOff>9524</xdr:rowOff>
    </xdr:from>
    <xdr:to>
      <xdr:col>20</xdr:col>
      <xdr:colOff>409575</xdr:colOff>
      <xdr:row>10</xdr:row>
      <xdr:rowOff>110495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1" y="647699"/>
          <a:ext cx="2238374" cy="1434471"/>
        </a:xfrm>
        <a:prstGeom prst="rect">
          <a:avLst/>
        </a:prstGeom>
      </xdr:spPr>
    </xdr:pic>
    <xdr:clientData/>
  </xdr:twoCellAnchor>
  <xdr:twoCellAnchor editAs="oneCell">
    <xdr:from>
      <xdr:col>13</xdr:col>
      <xdr:colOff>146131</xdr:colOff>
      <xdr:row>22</xdr:row>
      <xdr:rowOff>28574</xdr:rowOff>
    </xdr:from>
    <xdr:to>
      <xdr:col>15</xdr:col>
      <xdr:colOff>573707</xdr:colOff>
      <xdr:row>27</xdr:row>
      <xdr:rowOff>38100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0931" y="5486399"/>
          <a:ext cx="1646776" cy="1343026"/>
        </a:xfrm>
        <a:prstGeom prst="rect">
          <a:avLst/>
        </a:prstGeom>
      </xdr:spPr>
    </xdr:pic>
    <xdr:clientData/>
  </xdr:twoCellAnchor>
  <xdr:twoCellAnchor>
    <xdr:from>
      <xdr:col>16</xdr:col>
      <xdr:colOff>164181</xdr:colOff>
      <xdr:row>22</xdr:row>
      <xdr:rowOff>265162</xdr:rowOff>
    </xdr:from>
    <xdr:to>
      <xdr:col>19</xdr:col>
      <xdr:colOff>546644</xdr:colOff>
      <xdr:row>27</xdr:row>
      <xdr:rowOff>92628</xdr:rowOff>
    </xdr:to>
    <xdr:sp macro="" textlink="">
      <xdr:nvSpPr>
        <xdr:cNvPr id="9" name="Пятно 1 8">
          <a:hlinkClick xmlns:r="http://schemas.openxmlformats.org/officeDocument/2006/relationships" r:id="rId8"/>
        </xdr:cNvPr>
        <xdr:cNvSpPr/>
      </xdr:nvSpPr>
      <xdr:spPr>
        <a:xfrm rot="20443730">
          <a:off x="9917781" y="5722987"/>
          <a:ext cx="2211263" cy="1160966"/>
        </a:xfrm>
        <a:prstGeom prst="irregularSeal1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i="1"/>
            <a:t>Далее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276226</xdr:colOff>
      <xdr:row>5</xdr:row>
      <xdr:rowOff>104775</xdr:rowOff>
    </xdr:from>
    <xdr:to>
      <xdr:col>18</xdr:col>
      <xdr:colOff>257176</xdr:colOff>
      <xdr:row>13</xdr:row>
      <xdr:rowOff>49246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6" y="1428750"/>
          <a:ext cx="1809750" cy="1963771"/>
        </a:xfrm>
        <a:prstGeom prst="rect">
          <a:avLst/>
        </a:prstGeom>
      </xdr:spPr>
    </xdr:pic>
    <xdr:clientData/>
  </xdr:twoCellAnchor>
  <xdr:twoCellAnchor editAs="oneCell">
    <xdr:from>
      <xdr:col>13</xdr:col>
      <xdr:colOff>161660</xdr:colOff>
      <xdr:row>18</xdr:row>
      <xdr:rowOff>133350</xdr:rowOff>
    </xdr:from>
    <xdr:to>
      <xdr:col>20</xdr:col>
      <xdr:colOff>308591</xdr:colOff>
      <xdr:row>24</xdr:row>
      <xdr:rowOff>152400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460" y="4724400"/>
          <a:ext cx="4414131" cy="1533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img13.nnm.me/3/7/e/f/d/37efd727e43c9005b5825ae900138783_full.jpg" TargetMode="External"/><Relationship Id="rId2" Type="http://schemas.openxmlformats.org/officeDocument/2006/relationships/hyperlink" Target="http://www.moi-universitet.ru/do/directions/mm/exceltest/" TargetMode="External"/><Relationship Id="rId1" Type="http://schemas.openxmlformats.org/officeDocument/2006/relationships/hyperlink" Target="http://pasechnaya.net/23fevralya/images/1264636594_1234962019_gerb.png" TargetMode="External"/><Relationship Id="rId6" Type="http://schemas.openxmlformats.org/officeDocument/2006/relationships/hyperlink" Target="http://www.schoolearlystudy.ru/wp-content/uploads/2012/10/---14.jpg" TargetMode="External"/><Relationship Id="rId5" Type="http://schemas.openxmlformats.org/officeDocument/2006/relationships/hyperlink" Target="http://club.foto.ru/gallery/images/photo/2009/01/23/1266289.jpg" TargetMode="External"/><Relationship Id="rId4" Type="http://schemas.openxmlformats.org/officeDocument/2006/relationships/hyperlink" Target="http://dscr55.ru/imagine14.gi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33"/>
  <sheetViews>
    <sheetView tabSelected="1" workbookViewId="0">
      <selection activeCell="L5" sqref="L5"/>
    </sheetView>
  </sheetViews>
  <sheetFormatPr defaultRowHeight="15" x14ac:dyDescent="0.25"/>
  <sheetData>
    <row r="1" spans="1:2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ht="26.25" x14ac:dyDescent="0.4">
      <c r="A2" s="4"/>
      <c r="B2" s="4"/>
      <c r="C2" s="4"/>
      <c r="D2" s="4"/>
      <c r="E2" s="5"/>
      <c r="F2" s="5" t="s">
        <v>2</v>
      </c>
      <c r="G2" s="5"/>
      <c r="H2" s="5"/>
      <c r="I2" s="5"/>
      <c r="J2" s="5"/>
      <c r="K2" s="5"/>
      <c r="L2" s="5"/>
      <c r="M2" s="5"/>
      <c r="N2" s="5"/>
      <c r="O2" s="5"/>
      <c r="P2" s="5"/>
      <c r="Q2" s="4"/>
      <c r="R2" s="4"/>
      <c r="S2" s="4"/>
      <c r="T2" s="4"/>
      <c r="U2" s="4"/>
    </row>
    <row r="3" spans="1:21" ht="26.25" x14ac:dyDescent="0.4">
      <c r="A3" s="4"/>
      <c r="B3" s="4"/>
      <c r="C3" s="4"/>
      <c r="D3" s="4"/>
      <c r="E3" s="5"/>
      <c r="F3" s="5"/>
      <c r="G3" s="5"/>
      <c r="H3" s="5" t="s">
        <v>55</v>
      </c>
      <c r="I3" s="5"/>
      <c r="J3" s="5"/>
      <c r="K3" s="5"/>
      <c r="L3" s="5"/>
      <c r="M3" s="5"/>
      <c r="N3" s="5"/>
      <c r="O3" s="5"/>
      <c r="P3" s="5"/>
      <c r="Q3" s="4"/>
      <c r="R3" s="4"/>
      <c r="S3" s="4"/>
      <c r="T3" s="4"/>
      <c r="U3" s="4"/>
    </row>
    <row r="4" spans="1:21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x14ac:dyDescent="0.25">
      <c r="A6" s="4"/>
      <c r="B6" s="4"/>
      <c r="C6" s="4"/>
      <c r="D6" s="4"/>
      <c r="E6" s="4"/>
      <c r="F6" s="43" t="s">
        <v>0</v>
      </c>
      <c r="G6" s="43"/>
      <c r="H6" s="43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 x14ac:dyDescent="0.25">
      <c r="A7" s="4"/>
      <c r="B7" s="4"/>
      <c r="C7" s="4"/>
      <c r="D7" s="4"/>
      <c r="E7" s="4"/>
      <c r="F7" s="43"/>
      <c r="G7" s="43"/>
      <c r="H7" s="43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x14ac:dyDescent="0.25">
      <c r="A8" s="4"/>
      <c r="B8" s="4"/>
      <c r="C8" s="4"/>
      <c r="D8" s="4"/>
      <c r="E8" s="4"/>
      <c r="F8" s="43"/>
      <c r="G8" s="43"/>
      <c r="H8" s="43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pans="1:21" x14ac:dyDescent="0.25">
      <c r="A10" s="4"/>
      <c r="B10" s="4"/>
      <c r="C10" s="4"/>
      <c r="D10" s="44" t="s">
        <v>49</v>
      </c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"/>
      <c r="R10" s="4"/>
      <c r="S10" s="4"/>
      <c r="T10" s="4"/>
      <c r="U10" s="4"/>
    </row>
    <row r="11" spans="1:21" x14ac:dyDescent="0.25">
      <c r="A11" s="4"/>
      <c r="B11" s="4"/>
      <c r="C11" s="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"/>
      <c r="R11" s="4"/>
      <c r="S11" s="4"/>
      <c r="T11" s="4"/>
      <c r="U11" s="4"/>
    </row>
    <row r="12" spans="1:21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pans="1:21" ht="21" x14ac:dyDescent="0.3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 t="s">
        <v>4</v>
      </c>
      <c r="M13" s="4"/>
      <c r="N13" s="4"/>
      <c r="O13" s="4"/>
      <c r="P13" s="4"/>
      <c r="Q13" s="4"/>
      <c r="R13" s="4"/>
      <c r="S13" s="4"/>
      <c r="T13" s="4"/>
      <c r="U13" s="4"/>
    </row>
    <row r="14" spans="1:21" ht="18.75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6" t="s">
        <v>3</v>
      </c>
      <c r="O14" s="4"/>
      <c r="P14" s="4"/>
      <c r="Q14" s="4"/>
      <c r="R14" s="4"/>
      <c r="S14" s="4"/>
      <c r="T14" s="4"/>
      <c r="U14" s="4"/>
    </row>
    <row r="15" spans="1:21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</row>
    <row r="18" spans="1:21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1" x14ac:dyDescent="0.25">
      <c r="A19" s="4"/>
      <c r="B19" s="4"/>
      <c r="C19" s="4"/>
      <c r="D19" s="4"/>
      <c r="E19" s="4"/>
      <c r="F19" s="4"/>
      <c r="G19" s="4"/>
      <c r="H19" s="4"/>
      <c r="I19" s="45" t="s">
        <v>5</v>
      </c>
      <c r="J19" s="46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</row>
    <row r="20" spans="1:21" x14ac:dyDescent="0.25">
      <c r="A20" s="4"/>
      <c r="B20" s="4"/>
      <c r="C20" s="4"/>
      <c r="D20" s="4"/>
      <c r="E20" s="4"/>
      <c r="F20" s="4"/>
      <c r="G20" s="4"/>
      <c r="H20" s="4"/>
      <c r="I20" s="46"/>
      <c r="J20" s="46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</row>
    <row r="21" spans="1:21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</row>
    <row r="22" spans="1:2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</row>
    <row r="23" spans="1:21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21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1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</row>
    <row r="28" spans="1:21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</row>
    <row r="29" spans="1:21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</row>
    <row r="31" spans="1:2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</row>
    <row r="32" spans="1:2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</row>
    <row r="33" spans="1:2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</row>
  </sheetData>
  <sheetProtection algorithmName="SHA-512" hashValue="kBOdgjRT0oyge8c51HWgyAlZSpCvH3FwoJIrvc/LcR5IerI7V7n4qKjPkNqQqH65MAtbN/V8dBtBfPrP+b75Ig==" saltValue="wtGkE8JYMrzZWkRl7Zpz6g==" spinCount="100000" sheet="1" objects="1" scenarios="1" selectLockedCells="1"/>
  <mergeCells count="3">
    <mergeCell ref="F6:H8"/>
    <mergeCell ref="D10:P11"/>
    <mergeCell ref="I19:J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E3FF"/>
  </sheetPr>
  <dimension ref="A1:U26"/>
  <sheetViews>
    <sheetView workbookViewId="0">
      <selection activeCell="E12" sqref="E12:G12"/>
    </sheetView>
  </sheetViews>
  <sheetFormatPr defaultRowHeight="15" x14ac:dyDescent="0.25"/>
  <sheetData>
    <row r="1" spans="1:21" ht="15.75" thickBot="1" x14ac:dyDescent="0.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x14ac:dyDescent="0.25">
      <c r="A2" s="7"/>
      <c r="B2" s="7"/>
      <c r="C2" s="7"/>
      <c r="D2" s="7"/>
      <c r="E2" s="7"/>
      <c r="F2" s="7"/>
      <c r="G2" s="7"/>
      <c r="H2" s="47" t="s">
        <v>50</v>
      </c>
      <c r="I2" s="48"/>
      <c r="J2" s="48"/>
      <c r="K2" s="48"/>
      <c r="L2" s="48"/>
      <c r="M2" s="49"/>
      <c r="N2" s="7"/>
      <c r="O2" s="7"/>
      <c r="P2" s="7"/>
      <c r="Q2" s="7"/>
      <c r="R2" s="7"/>
      <c r="S2" s="7"/>
      <c r="T2" s="7"/>
      <c r="U2" s="7"/>
    </row>
    <row r="3" spans="1:21" ht="15.75" thickBot="1" x14ac:dyDescent="0.3">
      <c r="A3" s="7"/>
      <c r="B3" s="7"/>
      <c r="C3" s="7"/>
      <c r="D3" s="7"/>
      <c r="E3" s="7"/>
      <c r="F3" s="7"/>
      <c r="G3" s="7"/>
      <c r="H3" s="50"/>
      <c r="I3" s="51"/>
      <c r="J3" s="51"/>
      <c r="K3" s="51"/>
      <c r="L3" s="51"/>
      <c r="M3" s="52"/>
      <c r="N3" s="7"/>
      <c r="O3" s="7"/>
      <c r="P3" s="7"/>
      <c r="Q3" s="7"/>
      <c r="R3" s="7"/>
      <c r="S3" s="7"/>
      <c r="T3" s="7"/>
      <c r="U3" s="7"/>
    </row>
    <row r="4" spans="1:21" ht="15.75" thickBot="1" x14ac:dyDescent="0.3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</row>
    <row r="5" spans="1:21" x14ac:dyDescent="0.25">
      <c r="A5" s="7"/>
      <c r="B5" s="7"/>
      <c r="C5" s="7"/>
      <c r="D5" s="7"/>
      <c r="E5" s="7"/>
      <c r="F5" s="7"/>
      <c r="G5" s="7"/>
      <c r="H5" s="7"/>
      <c r="I5" s="7"/>
      <c r="J5" s="53" t="s">
        <v>11</v>
      </c>
      <c r="K5" s="54"/>
      <c r="L5" s="7"/>
      <c r="M5" s="7"/>
      <c r="N5" s="7"/>
      <c r="O5" s="7"/>
      <c r="P5" s="7"/>
      <c r="Q5" s="7"/>
      <c r="R5" s="7"/>
      <c r="S5" s="7"/>
      <c r="T5" s="7"/>
      <c r="U5" s="7"/>
    </row>
    <row r="6" spans="1:21" ht="15.75" thickBot="1" x14ac:dyDescent="0.3">
      <c r="A6" s="7"/>
      <c r="B6" s="7"/>
      <c r="C6" s="7"/>
      <c r="D6" s="7"/>
      <c r="E6" s="7"/>
      <c r="F6" s="7"/>
      <c r="G6" s="7"/>
      <c r="H6" s="7"/>
      <c r="I6" s="7"/>
      <c r="J6" s="55"/>
      <c r="K6" s="56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</row>
    <row r="9" spans="1:2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</row>
    <row r="10" spans="1:21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</row>
    <row r="11" spans="1:21" ht="15.75" thickBot="1" x14ac:dyDescent="0.3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</row>
    <row r="12" spans="1:21" ht="21.75" thickBot="1" x14ac:dyDescent="0.4">
      <c r="A12" s="7"/>
      <c r="B12" s="57" t="s">
        <v>8</v>
      </c>
      <c r="C12" s="57"/>
      <c r="D12" s="7"/>
      <c r="E12" s="59"/>
      <c r="F12" s="60"/>
      <c r="G12" s="61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ht="15.75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</row>
    <row r="14" spans="1:21" ht="21.75" thickBot="1" x14ac:dyDescent="0.4">
      <c r="A14" s="7"/>
      <c r="B14" s="57" t="s">
        <v>9</v>
      </c>
      <c r="C14" s="58"/>
      <c r="D14" s="7"/>
      <c r="E14" s="59"/>
      <c r="F14" s="60"/>
      <c r="G14" s="61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</row>
    <row r="15" spans="1:21" ht="15.75" thickBot="1" x14ac:dyDescent="0.3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</row>
    <row r="16" spans="1:21" ht="21.75" thickBot="1" x14ac:dyDescent="0.4">
      <c r="A16" s="7"/>
      <c r="B16" s="57" t="s">
        <v>10</v>
      </c>
      <c r="C16" s="58"/>
      <c r="D16" s="7"/>
      <c r="E16" s="59"/>
      <c r="F16" s="60"/>
      <c r="G16" s="61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1:2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</row>
    <row r="18" spans="1:21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</row>
    <row r="19" spans="1:21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</row>
    <row r="20" spans="1:21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</row>
    <row r="21" spans="1:21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</row>
    <row r="22" spans="1:21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</row>
    <row r="23" spans="1:21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</row>
    <row r="24" spans="1:21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</row>
    <row r="25" spans="1:21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</row>
    <row r="26" spans="1:2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</row>
  </sheetData>
  <sheetProtection algorithmName="SHA-512" hashValue="vwMJq56FGFAhkOGytwnOHH05LaCLxA/NwKheaG6uI3J1T2KqMwRU/xk01kL8KPuJoTEy4GiryUDPvUPvOAQa+g==" saltValue="O/FLvnIsAfILEFcpegIg2w==" spinCount="100000" sheet="1" objects="1" scenarios="1" selectLockedCells="1"/>
  <mergeCells count="8">
    <mergeCell ref="H2:M3"/>
    <mergeCell ref="J5:K6"/>
    <mergeCell ref="B12:C12"/>
    <mergeCell ref="B14:C14"/>
    <mergeCell ref="B16:C16"/>
    <mergeCell ref="E12:G12"/>
    <mergeCell ref="E14:G14"/>
    <mergeCell ref="E16:G1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Z37"/>
  <sheetViews>
    <sheetView workbookViewId="0">
      <selection activeCell="J6" sqref="J6:K6"/>
    </sheetView>
  </sheetViews>
  <sheetFormatPr defaultRowHeight="15" x14ac:dyDescent="0.25"/>
  <sheetData>
    <row r="1" spans="1:26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5.75" customHeight="1" x14ac:dyDescent="0.25">
      <c r="A2" s="62" t="s">
        <v>51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28"/>
      <c r="W2" s="28"/>
      <c r="X2" s="28"/>
      <c r="Y2" s="28"/>
      <c r="Z2" s="28"/>
    </row>
    <row r="3" spans="1:26" x14ac:dyDescent="0.25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28"/>
      <c r="W3" s="28"/>
      <c r="X3" s="28"/>
      <c r="Y3" s="28"/>
      <c r="Z3" s="28"/>
    </row>
    <row r="4" spans="1:26" x14ac:dyDescent="0.25">
      <c r="A4" s="2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5.75" thickBot="1" x14ac:dyDescent="0.3">
      <c r="A5" s="2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24" thickBot="1" x14ac:dyDescent="0.4">
      <c r="A6" s="29"/>
      <c r="B6" s="9"/>
      <c r="C6" s="9"/>
      <c r="D6" s="9"/>
      <c r="E6" s="9"/>
      <c r="F6" s="10" t="s">
        <v>20</v>
      </c>
      <c r="G6" s="9"/>
      <c r="H6" s="11" t="s">
        <v>14</v>
      </c>
      <c r="I6" s="9"/>
      <c r="J6" s="64" t="str">
        <f>IF(H6="+","Неверно!","")</f>
        <v>Неверно!</v>
      </c>
      <c r="K6" s="64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24" thickBot="1" x14ac:dyDescent="0.4">
      <c r="A7" s="29"/>
      <c r="B7" s="9"/>
      <c r="C7" s="9"/>
      <c r="D7" s="9"/>
      <c r="E7" s="9"/>
      <c r="F7" s="10" t="s">
        <v>13</v>
      </c>
      <c r="G7" s="9"/>
      <c r="H7" s="12" t="s">
        <v>14</v>
      </c>
      <c r="I7" s="9"/>
      <c r="J7" s="64" t="str">
        <f>IF(H7="+","Молодец!","")</f>
        <v>Молодец!</v>
      </c>
      <c r="K7" s="64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24" thickBot="1" x14ac:dyDescent="0.4">
      <c r="A8" s="29"/>
      <c r="B8" s="9"/>
      <c r="C8" s="9"/>
      <c r="D8" s="9"/>
      <c r="E8" s="9"/>
      <c r="F8" s="10" t="s">
        <v>21</v>
      </c>
      <c r="G8" s="9"/>
      <c r="H8" s="12" t="s">
        <v>14</v>
      </c>
      <c r="I8" s="9"/>
      <c r="J8" s="64" t="str">
        <f>IF(H8="+","Подумай!","")</f>
        <v>Подумай!</v>
      </c>
      <c r="K8" s="64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thickBot="1" x14ac:dyDescent="0.3">
      <c r="A9" s="2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4" thickBot="1" x14ac:dyDescent="0.4">
      <c r="A10" s="29"/>
      <c r="B10" s="9"/>
      <c r="C10" s="9"/>
      <c r="D10" s="9"/>
      <c r="E10" s="9"/>
      <c r="F10" s="9"/>
      <c r="G10" s="10" t="s">
        <v>15</v>
      </c>
      <c r="H10" s="9"/>
      <c r="I10" s="9"/>
      <c r="J10" s="11" t="s">
        <v>14</v>
      </c>
      <c r="K10" s="9"/>
      <c r="L10" s="63" t="str">
        <f>IF(J10="+","Неверно!")</f>
        <v>Неверно!</v>
      </c>
      <c r="M10" s="63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24" thickBot="1" x14ac:dyDescent="0.4">
      <c r="A11" s="29"/>
      <c r="B11" s="9"/>
      <c r="C11" s="9"/>
      <c r="D11" s="9"/>
      <c r="E11" s="9"/>
      <c r="F11" s="9"/>
      <c r="G11" s="10" t="s">
        <v>16</v>
      </c>
      <c r="H11" s="9"/>
      <c r="I11" s="9"/>
      <c r="J11" s="11" t="s">
        <v>14</v>
      </c>
      <c r="K11" s="9"/>
      <c r="L11" s="63" t="str">
        <f>IF(J11="+","Неверно!","")</f>
        <v>Неверно!</v>
      </c>
      <c r="M11" s="63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24" thickBot="1" x14ac:dyDescent="0.4">
      <c r="A12" s="29"/>
      <c r="B12" s="9"/>
      <c r="C12" s="9"/>
      <c r="D12" s="9"/>
      <c r="E12" s="9"/>
      <c r="F12" s="9"/>
      <c r="G12" s="10" t="s">
        <v>17</v>
      </c>
      <c r="H12" s="9"/>
      <c r="I12" s="9"/>
      <c r="J12" s="11" t="s">
        <v>14</v>
      </c>
      <c r="K12" s="9"/>
      <c r="L12" s="63" t="str">
        <f>IF(J12="+","Умничка!","")</f>
        <v>Умничка!</v>
      </c>
      <c r="M12" s="63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5.75" thickBot="1" x14ac:dyDescent="0.3">
      <c r="A13" s="2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24" thickBot="1" x14ac:dyDescent="0.4">
      <c r="A14" s="29"/>
      <c r="B14" s="9"/>
      <c r="C14" s="9"/>
      <c r="D14" s="9"/>
      <c r="E14" s="9"/>
      <c r="F14" s="9"/>
      <c r="G14" s="10" t="s">
        <v>18</v>
      </c>
      <c r="H14" s="9"/>
      <c r="I14" s="9"/>
      <c r="J14" s="9"/>
      <c r="K14" s="11" t="s">
        <v>14</v>
      </c>
      <c r="L14" s="9"/>
      <c r="M14" s="63" t="str">
        <f>IF(K14="+","Неверно!","")</f>
        <v>Неверно!</v>
      </c>
      <c r="N14" s="63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24" thickBot="1" x14ac:dyDescent="0.4">
      <c r="A15" s="29"/>
      <c r="B15" s="9"/>
      <c r="C15" s="9"/>
      <c r="D15" s="9"/>
      <c r="E15" s="9"/>
      <c r="F15" s="9"/>
      <c r="G15" s="10" t="s">
        <v>22</v>
      </c>
      <c r="H15" s="9"/>
      <c r="I15" s="9"/>
      <c r="J15" s="9"/>
      <c r="K15" s="8" t="s">
        <v>14</v>
      </c>
      <c r="L15" s="9"/>
      <c r="M15" s="63" t="str">
        <f>IF(K15="+","Правильно!","")</f>
        <v>Правильно!</v>
      </c>
      <c r="N15" s="63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24" thickBot="1" x14ac:dyDescent="0.4">
      <c r="A16" s="29"/>
      <c r="B16" s="9"/>
      <c r="C16" s="9"/>
      <c r="D16" s="9"/>
      <c r="E16" s="9"/>
      <c r="F16" s="9"/>
      <c r="G16" s="10" t="s">
        <v>19</v>
      </c>
      <c r="H16" s="9"/>
      <c r="I16" s="9"/>
      <c r="J16" s="9"/>
      <c r="K16" s="11" t="s">
        <v>14</v>
      </c>
      <c r="L16" s="9"/>
      <c r="M16" s="63" t="str">
        <f>IF(K16="+","Подумай!","")</f>
        <v>Подумай!</v>
      </c>
      <c r="N16" s="63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5.75" thickBot="1" x14ac:dyDescent="0.3">
      <c r="A17" s="2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24" thickBot="1" x14ac:dyDescent="0.4">
      <c r="A18" s="29"/>
      <c r="B18" s="9"/>
      <c r="C18" s="9"/>
      <c r="D18" s="9"/>
      <c r="E18" s="9"/>
      <c r="F18" s="9"/>
      <c r="G18" s="10" t="s">
        <v>23</v>
      </c>
      <c r="H18" s="9"/>
      <c r="I18" s="9"/>
      <c r="J18" s="9"/>
      <c r="K18" s="9"/>
      <c r="L18" s="11" t="s">
        <v>14</v>
      </c>
      <c r="M18" s="9"/>
      <c r="N18" s="63" t="str">
        <f>IF(L18="+","Молодец!","")</f>
        <v>Молодец!</v>
      </c>
      <c r="O18" s="63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24" thickBot="1" x14ac:dyDescent="0.4">
      <c r="A19" s="29"/>
      <c r="B19" s="9"/>
      <c r="C19" s="9"/>
      <c r="D19" s="9"/>
      <c r="E19" s="9"/>
      <c r="F19" s="9"/>
      <c r="G19" s="10" t="s">
        <v>24</v>
      </c>
      <c r="H19" s="9"/>
      <c r="I19" s="9"/>
      <c r="J19" s="9"/>
      <c r="K19" s="9"/>
      <c r="L19" s="11" t="s">
        <v>14</v>
      </c>
      <c r="M19" s="9"/>
      <c r="N19" s="63" t="str">
        <f>IF(L19="+","Неверно!","")</f>
        <v>Неверно!</v>
      </c>
      <c r="O19" s="63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24" thickBot="1" x14ac:dyDescent="0.4">
      <c r="A20" s="29"/>
      <c r="B20" s="9"/>
      <c r="C20" s="9"/>
      <c r="D20" s="9"/>
      <c r="E20" s="9"/>
      <c r="F20" s="9"/>
      <c r="G20" s="10" t="s">
        <v>25</v>
      </c>
      <c r="H20" s="9"/>
      <c r="I20" s="9"/>
      <c r="J20" s="9"/>
      <c r="K20" s="9"/>
      <c r="L20" s="11" t="s">
        <v>14</v>
      </c>
      <c r="M20" s="9"/>
      <c r="N20" s="63" t="str">
        <f>IF(L20="+","Неверно!","")</f>
        <v>Неверно!</v>
      </c>
      <c r="O20" s="63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25">
      <c r="A21" s="2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x14ac:dyDescent="0.25">
      <c r="A22" s="2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x14ac:dyDescent="0.25">
      <c r="A23" s="2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x14ac:dyDescent="0.25">
      <c r="A24" s="2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x14ac:dyDescent="0.25">
      <c r="A25" s="2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x14ac:dyDescent="0.25">
      <c r="A26" s="2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x14ac:dyDescent="0.25">
      <c r="A27" s="2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x14ac:dyDescent="0.25">
      <c r="A28" s="2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x14ac:dyDescent="0.25">
      <c r="A29" s="2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x14ac:dyDescent="0.25">
      <c r="A30" s="2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x14ac:dyDescent="0.25">
      <c r="A31" s="2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5">
      <c r="A32" s="2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x14ac:dyDescent="0.25">
      <c r="A33" s="2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x14ac:dyDescent="0.25">
      <c r="A34" s="2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x14ac:dyDescent="0.25">
      <c r="A35" s="2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x14ac:dyDescent="0.25">
      <c r="A36" s="2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5">
      <c r="A37" s="2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</sheetData>
  <sheetProtection selectLockedCells="1"/>
  <mergeCells count="13">
    <mergeCell ref="A2:U3"/>
    <mergeCell ref="N20:O20"/>
    <mergeCell ref="M14:N14"/>
    <mergeCell ref="M15:N15"/>
    <mergeCell ref="M16:N16"/>
    <mergeCell ref="N18:O18"/>
    <mergeCell ref="N19:O19"/>
    <mergeCell ref="J7:K7"/>
    <mergeCell ref="J6:K6"/>
    <mergeCell ref="J8:K8"/>
    <mergeCell ref="L12:M12"/>
    <mergeCell ref="L11:M11"/>
    <mergeCell ref="L10:M10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3CCCC"/>
  </sheetPr>
  <dimension ref="A1:X55"/>
  <sheetViews>
    <sheetView topLeftCell="A16" workbookViewId="0">
      <selection activeCell="B13" sqref="B13"/>
    </sheetView>
  </sheetViews>
  <sheetFormatPr defaultRowHeight="15" x14ac:dyDescent="0.25"/>
  <sheetData>
    <row r="1" spans="1:24" ht="15.75" thickBot="1" x14ac:dyDescent="0.3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</row>
    <row r="2" spans="1:24" ht="28.5" thickTop="1" thickBot="1" x14ac:dyDescent="0.3">
      <c r="A2" s="13"/>
      <c r="B2" s="13"/>
      <c r="C2" s="22"/>
      <c r="D2" s="23" t="s">
        <v>35</v>
      </c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5"/>
    </row>
    <row r="3" spans="1:24" ht="15.75" thickTop="1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4" x14ac:dyDescent="0.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</row>
    <row r="5" spans="1:24" x14ac:dyDescent="0.2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</row>
    <row r="6" spans="1:24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</row>
    <row r="7" spans="1:24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</row>
    <row r="8" spans="1:24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</row>
    <row r="9" spans="1:24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</row>
    <row r="10" spans="1:24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</row>
    <row r="11" spans="1:24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</row>
    <row r="12" spans="1:24" ht="15.75" thickBot="1" x14ac:dyDescent="0.3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</row>
    <row r="13" spans="1:24" ht="24" thickBot="1" x14ac:dyDescent="0.3">
      <c r="A13" s="13"/>
      <c r="B13" s="21" t="s">
        <v>14</v>
      </c>
      <c r="C13" s="13"/>
      <c r="D13" s="13"/>
      <c r="E13" s="21"/>
      <c r="F13" s="13"/>
      <c r="G13" s="13"/>
      <c r="H13" s="13"/>
      <c r="I13" s="21" t="s">
        <v>14</v>
      </c>
      <c r="J13" s="13"/>
      <c r="K13" s="13"/>
      <c r="L13" s="21" t="s">
        <v>14</v>
      </c>
      <c r="M13" s="13"/>
      <c r="N13" s="13"/>
      <c r="O13" s="13"/>
      <c r="P13" s="21" t="s">
        <v>14</v>
      </c>
      <c r="Q13" s="13"/>
      <c r="R13" s="13"/>
      <c r="S13" s="21"/>
      <c r="T13" s="13"/>
      <c r="U13" s="13"/>
      <c r="V13" s="13"/>
      <c r="W13" s="13"/>
      <c r="X13" s="13"/>
    </row>
    <row r="14" spans="1:24" ht="23.25" x14ac:dyDescent="0.25">
      <c r="A14" s="13"/>
      <c r="B14" s="14"/>
      <c r="C14" s="13"/>
      <c r="D14" s="13"/>
      <c r="E14" s="14"/>
      <c r="F14" s="13"/>
      <c r="G14" s="13"/>
      <c r="H14" s="13"/>
      <c r="I14" s="14"/>
      <c r="J14" s="13"/>
      <c r="K14" s="13"/>
      <c r="L14" s="14"/>
      <c r="M14" s="13"/>
      <c r="N14" s="13"/>
      <c r="O14" s="13"/>
      <c r="P14" s="14"/>
      <c r="Q14" s="13"/>
      <c r="R14" s="13"/>
      <c r="S14" s="14"/>
      <c r="T14" s="13"/>
      <c r="U14" s="13"/>
      <c r="V14" s="13"/>
      <c r="W14" s="13"/>
      <c r="X14" s="13"/>
    </row>
    <row r="15" spans="1:24" ht="27" thickBot="1" x14ac:dyDescent="0.4">
      <c r="A15" s="13"/>
      <c r="B15" s="14"/>
      <c r="C15" s="13"/>
      <c r="D15" s="13"/>
      <c r="E15" s="14"/>
      <c r="F15" s="13"/>
      <c r="G15" s="13"/>
      <c r="H15" s="13"/>
      <c r="I15" s="14"/>
      <c r="J15" s="13"/>
      <c r="K15" s="13"/>
      <c r="L15" s="14"/>
      <c r="M15" s="13"/>
      <c r="N15" s="15" t="s">
        <v>34</v>
      </c>
      <c r="O15" s="16"/>
      <c r="P15" s="17" t="str">
        <f>IF(E34=6,"Молодец!","Подумай!")</f>
        <v>Молодец!</v>
      </c>
      <c r="Q15" s="13"/>
      <c r="R15" s="13"/>
      <c r="S15" s="14"/>
      <c r="T15" s="13"/>
      <c r="U15" s="13"/>
      <c r="V15" s="13"/>
      <c r="W15" s="13"/>
      <c r="X15" s="13"/>
    </row>
    <row r="16" spans="1:24" ht="32.25" thickTop="1" thickBot="1" x14ac:dyDescent="0.3">
      <c r="A16" s="65" t="s">
        <v>26</v>
      </c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7"/>
    </row>
    <row r="17" spans="1:24" ht="16.5" thickTop="1" thickBot="1" x14ac:dyDescent="0.3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</row>
    <row r="18" spans="1:24" ht="24" thickBot="1" x14ac:dyDescent="0.3">
      <c r="A18" s="13"/>
      <c r="B18" s="18" t="s">
        <v>29</v>
      </c>
      <c r="C18" s="13"/>
      <c r="D18" s="13"/>
      <c r="E18" s="13"/>
      <c r="F18" s="13"/>
      <c r="G18" s="13"/>
      <c r="H18" s="13"/>
      <c r="I18" s="13"/>
      <c r="J18" s="21" t="s">
        <v>14</v>
      </c>
      <c r="K18" s="13"/>
      <c r="L18" s="13"/>
      <c r="M18" s="18" t="s">
        <v>30</v>
      </c>
      <c r="N18" s="13"/>
      <c r="O18" s="13"/>
      <c r="P18" s="13"/>
      <c r="Q18" s="13"/>
      <c r="R18" s="13"/>
      <c r="S18" s="13"/>
      <c r="T18" s="21" t="s">
        <v>14</v>
      </c>
      <c r="U18" s="13"/>
      <c r="V18" s="13"/>
      <c r="W18" s="13"/>
      <c r="X18" s="13"/>
    </row>
    <row r="19" spans="1:24" ht="19.5" thickBot="1" x14ac:dyDescent="0.3">
      <c r="A19" s="13"/>
      <c r="B19" s="18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1:24" ht="24" thickBot="1" x14ac:dyDescent="0.3">
      <c r="A20" s="13"/>
      <c r="B20" s="18" t="s">
        <v>32</v>
      </c>
      <c r="C20" s="13"/>
      <c r="D20" s="13"/>
      <c r="E20" s="13"/>
      <c r="F20" s="13"/>
      <c r="G20" s="13"/>
      <c r="H20" s="13"/>
      <c r="I20" s="13"/>
      <c r="J20" s="21" t="s">
        <v>33</v>
      </c>
      <c r="K20" s="13"/>
      <c r="L20" s="19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</row>
    <row r="21" spans="1:24" ht="19.5" thickBot="1" x14ac:dyDescent="0.3">
      <c r="A21" s="13"/>
      <c r="B21" s="18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</row>
    <row r="22" spans="1:24" ht="24" thickBot="1" x14ac:dyDescent="0.3">
      <c r="A22" s="13"/>
      <c r="B22" s="18" t="s">
        <v>27</v>
      </c>
      <c r="C22" s="13"/>
      <c r="D22" s="13"/>
      <c r="E22" s="13"/>
      <c r="F22" s="13"/>
      <c r="G22" s="13"/>
      <c r="H22" s="13"/>
      <c r="I22" s="21" t="s">
        <v>14</v>
      </c>
      <c r="J22" s="13"/>
      <c r="K22" s="18" t="s">
        <v>31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</row>
    <row r="23" spans="1:24" ht="24" thickBot="1" x14ac:dyDescent="0.3">
      <c r="A23" s="13"/>
      <c r="B23" s="18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21" t="s">
        <v>33</v>
      </c>
      <c r="U23" s="13"/>
      <c r="V23" s="13"/>
      <c r="W23" s="13"/>
      <c r="X23" s="13"/>
    </row>
    <row r="24" spans="1:24" ht="24" thickBot="1" x14ac:dyDescent="0.3">
      <c r="A24" s="13"/>
      <c r="B24" s="18" t="s">
        <v>28</v>
      </c>
      <c r="C24" s="13"/>
      <c r="D24" s="13"/>
      <c r="E24" s="13"/>
      <c r="F24" s="13"/>
      <c r="G24" s="13"/>
      <c r="H24" s="13"/>
      <c r="I24" s="13"/>
      <c r="J24" s="13"/>
      <c r="K24" s="13"/>
      <c r="L24" s="21" t="s">
        <v>33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</row>
    <row r="25" spans="1:24" ht="18.75" x14ac:dyDescent="0.25">
      <c r="A25" s="13"/>
      <c r="B25" s="18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</row>
    <row r="26" spans="1:24" ht="23.2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20" t="str">
        <f>IF(I34=6,"Здорово!","Не доучил!")</f>
        <v>Здорово!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</row>
    <row r="27" spans="1:24" x14ac:dyDescent="0.2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</row>
    <row r="28" spans="1:24" x14ac:dyDescent="0.25">
      <c r="A28" s="13"/>
      <c r="B28" s="13"/>
      <c r="C28" s="13"/>
      <c r="D28" s="26">
        <v>1</v>
      </c>
      <c r="E28" s="26">
        <f>IF(Вариант2!B13="+",1,0)</f>
        <v>1</v>
      </c>
      <c r="F28" s="13"/>
      <c r="G28" s="13"/>
      <c r="H28" s="26">
        <v>1</v>
      </c>
      <c r="I28" s="26">
        <f>IF(Вариант2!J18="+",1,0)</f>
        <v>1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</row>
    <row r="29" spans="1:24" x14ac:dyDescent="0.25">
      <c r="A29" s="13"/>
      <c r="B29" s="13"/>
      <c r="C29" s="13"/>
      <c r="D29" s="26">
        <v>2</v>
      </c>
      <c r="E29" s="26">
        <f>IF(Вариант2!E13="",1,0)</f>
        <v>1</v>
      </c>
      <c r="F29" s="13"/>
      <c r="G29" s="13"/>
      <c r="H29" s="26">
        <v>2</v>
      </c>
      <c r="I29" s="26">
        <f>IF(Вариант2!J20="-",1,0)</f>
        <v>1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</row>
    <row r="30" spans="1:24" x14ac:dyDescent="0.25">
      <c r="A30" s="13"/>
      <c r="B30" s="13"/>
      <c r="C30" s="13"/>
      <c r="D30" s="26">
        <v>3</v>
      </c>
      <c r="E30" s="26">
        <f>IF(Вариант2!I13="+",1,0)</f>
        <v>1</v>
      </c>
      <c r="F30" s="13"/>
      <c r="G30" s="13"/>
      <c r="H30" s="26">
        <v>3</v>
      </c>
      <c r="I30" s="26">
        <f>IF(Вариант2!I22="+",1,0)</f>
        <v>1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</row>
    <row r="31" spans="1:24" x14ac:dyDescent="0.25">
      <c r="A31" s="13"/>
      <c r="B31" s="13"/>
      <c r="C31" s="13"/>
      <c r="D31" s="26">
        <v>4</v>
      </c>
      <c r="E31" s="26">
        <f>IF(Вариант2!L13="+",1,0)</f>
        <v>1</v>
      </c>
      <c r="F31" s="13"/>
      <c r="G31" s="13"/>
      <c r="H31" s="26">
        <v>4</v>
      </c>
      <c r="I31" s="26">
        <f>IF(Вариант2!L24="-",1,0)</f>
        <v>1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</row>
    <row r="32" spans="1:24" x14ac:dyDescent="0.25">
      <c r="A32" s="13"/>
      <c r="B32" s="13"/>
      <c r="C32" s="13"/>
      <c r="D32" s="26">
        <v>5</v>
      </c>
      <c r="E32" s="26">
        <f>IF(Вариант2!P13="+",1,0)</f>
        <v>1</v>
      </c>
      <c r="F32" s="13"/>
      <c r="G32" s="13"/>
      <c r="H32" s="26">
        <v>5</v>
      </c>
      <c r="I32" s="26">
        <f>IF(Вариант2!T18="+",1,0)</f>
        <v>1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</row>
    <row r="33" spans="1:24" x14ac:dyDescent="0.25">
      <c r="A33" s="13"/>
      <c r="B33" s="13"/>
      <c r="C33" s="13"/>
      <c r="D33" s="26">
        <v>6</v>
      </c>
      <c r="E33" s="26">
        <f>IF(Вариант2!S13="",1,0)</f>
        <v>1</v>
      </c>
      <c r="F33" s="13"/>
      <c r="G33" s="13"/>
      <c r="H33" s="26">
        <v>6</v>
      </c>
      <c r="I33" s="26">
        <f>IF(Вариант2!T23="-",1,0)</f>
        <v>1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</row>
    <row r="34" spans="1:24" x14ac:dyDescent="0.25">
      <c r="A34" s="13"/>
      <c r="B34" s="13"/>
      <c r="C34" s="13"/>
      <c r="D34" s="27"/>
      <c r="E34" s="27">
        <f>SUM(E28:E33)</f>
        <v>6</v>
      </c>
      <c r="F34" s="13"/>
      <c r="G34" s="13"/>
      <c r="H34" s="13"/>
      <c r="I34" s="27">
        <f>SUM(I28:I33)</f>
        <v>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</row>
    <row r="35" spans="1:24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</row>
    <row r="36" spans="1:24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</row>
    <row r="37" spans="1:24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</row>
    <row r="38" spans="1:24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</row>
    <row r="39" spans="1:24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</row>
    <row r="40" spans="1:24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</row>
    <row r="41" spans="1:24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</row>
    <row r="42" spans="1:24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1:24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</row>
    <row r="46" spans="1:24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</row>
    <row r="47" spans="1:24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</row>
    <row r="48" spans="1:24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</row>
    <row r="49" spans="1:24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</row>
    <row r="50" spans="1:24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</row>
    <row r="51" spans="1:24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4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1:24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1:24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</row>
    <row r="55" spans="1:24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</row>
  </sheetData>
  <sheetProtection algorithmName="SHA-512" hashValue="tpwcF+I5xYEeIz9JGEvmAeQu9e0XeRTK54Alpbi377JNwKKh24xSauQpGSRKYSV+Eq87MbDa1dRDA4MsdeNgkQ==" saltValue="XbFnjK8MoohBi5ykwf/ZjQ==" spinCount="100000" sheet="1" objects="1" scenarios="1" selectLockedCells="1"/>
  <mergeCells count="1">
    <mergeCell ref="A16:X16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U44"/>
  <sheetViews>
    <sheetView workbookViewId="0">
      <selection activeCell="M17" sqref="M17"/>
    </sheetView>
  </sheetViews>
  <sheetFormatPr defaultRowHeight="15" x14ac:dyDescent="0.25"/>
  <sheetData>
    <row r="1" spans="1:21" x14ac:dyDescent="0.2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</row>
    <row r="2" spans="1:21" ht="15.75" thickBot="1" x14ac:dyDescent="0.3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</row>
    <row r="3" spans="1:21" ht="33" thickTop="1" thickBot="1" x14ac:dyDescent="0.55000000000000004">
      <c r="A3" s="35"/>
      <c r="B3" s="38" t="s">
        <v>37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7"/>
    </row>
    <row r="4" spans="1:21" ht="16.5" thickTop="1" thickBot="1" x14ac:dyDescent="0.3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</row>
    <row r="5" spans="1:21" ht="24" thickBot="1" x14ac:dyDescent="0.4">
      <c r="A5" s="30"/>
      <c r="B5" s="30"/>
      <c r="C5" s="68" t="s">
        <v>38</v>
      </c>
      <c r="D5" s="69"/>
      <c r="E5" s="69"/>
      <c r="F5" s="69"/>
      <c r="G5" s="69"/>
      <c r="H5" s="69"/>
      <c r="I5" s="69"/>
      <c r="J5" s="69"/>
      <c r="K5" s="69"/>
      <c r="L5" s="70"/>
      <c r="M5" s="40" t="s">
        <v>14</v>
      </c>
      <c r="N5" s="30"/>
      <c r="O5" s="30"/>
      <c r="P5" s="30"/>
      <c r="Q5" s="30"/>
      <c r="R5" s="30"/>
      <c r="S5" s="30"/>
      <c r="T5" s="30"/>
      <c r="U5" s="30"/>
    </row>
    <row r="6" spans="1:21" ht="15.75" thickBot="1" x14ac:dyDescent="0.3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21" ht="24" thickBot="1" x14ac:dyDescent="0.4">
      <c r="A7" s="30"/>
      <c r="B7" s="30"/>
      <c r="C7" s="68" t="s">
        <v>39</v>
      </c>
      <c r="D7" s="69"/>
      <c r="E7" s="69"/>
      <c r="F7" s="69"/>
      <c r="G7" s="69"/>
      <c r="H7" s="69"/>
      <c r="I7" s="69"/>
      <c r="J7" s="69"/>
      <c r="K7" s="69"/>
      <c r="L7" s="70"/>
      <c r="M7" s="40" t="s">
        <v>14</v>
      </c>
      <c r="N7" s="30"/>
      <c r="O7" s="30"/>
      <c r="P7" s="30"/>
      <c r="Q7" s="30"/>
      <c r="R7" s="30"/>
      <c r="S7" s="30"/>
      <c r="T7" s="30"/>
      <c r="U7" s="30"/>
    </row>
    <row r="8" spans="1:21" ht="15.75" thickBot="1" x14ac:dyDescent="0.3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</row>
    <row r="9" spans="1:21" ht="24" thickBot="1" x14ac:dyDescent="0.4">
      <c r="A9" s="30"/>
      <c r="B9" s="30"/>
      <c r="C9" s="68" t="s">
        <v>40</v>
      </c>
      <c r="D9" s="69"/>
      <c r="E9" s="69"/>
      <c r="F9" s="69"/>
      <c r="G9" s="69"/>
      <c r="H9" s="69"/>
      <c r="I9" s="69"/>
      <c r="J9" s="69"/>
      <c r="K9" s="69"/>
      <c r="L9" s="70"/>
      <c r="M9" s="41"/>
      <c r="N9" s="30"/>
      <c r="O9" s="30"/>
      <c r="P9" s="30"/>
      <c r="Q9" s="30"/>
      <c r="R9" s="30"/>
      <c r="S9" s="30"/>
      <c r="T9" s="30"/>
      <c r="U9" s="30"/>
    </row>
    <row r="10" spans="1:21" ht="15.75" thickBot="1" x14ac:dyDescent="0.3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24" thickBot="1" x14ac:dyDescent="0.4">
      <c r="A11" s="30"/>
      <c r="B11" s="30"/>
      <c r="C11" s="68" t="s">
        <v>41</v>
      </c>
      <c r="D11" s="69"/>
      <c r="E11" s="69"/>
      <c r="F11" s="69"/>
      <c r="G11" s="69"/>
      <c r="H11" s="69"/>
      <c r="I11" s="69"/>
      <c r="J11" s="69"/>
      <c r="K11" s="69"/>
      <c r="L11" s="70"/>
      <c r="M11" s="40" t="s">
        <v>14</v>
      </c>
      <c r="N11" s="30"/>
      <c r="O11" s="30"/>
      <c r="P11" s="30"/>
      <c r="Q11" s="30"/>
      <c r="R11" s="30"/>
      <c r="S11" s="30"/>
      <c r="T11" s="30"/>
      <c r="U11" s="30"/>
    </row>
    <row r="12" spans="1:21" ht="15.75" thickBot="1" x14ac:dyDescent="0.3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24" thickBot="1" x14ac:dyDescent="0.4">
      <c r="A13" s="30"/>
      <c r="B13" s="30"/>
      <c r="C13" s="68" t="s">
        <v>42</v>
      </c>
      <c r="D13" s="69"/>
      <c r="E13" s="69"/>
      <c r="F13" s="69"/>
      <c r="G13" s="69"/>
      <c r="H13" s="69"/>
      <c r="I13" s="69"/>
      <c r="J13" s="69"/>
      <c r="K13" s="69"/>
      <c r="L13" s="70"/>
      <c r="M13" s="41"/>
      <c r="N13" s="30"/>
      <c r="O13" s="30"/>
      <c r="P13" s="30"/>
      <c r="Q13" s="30"/>
      <c r="R13" s="30"/>
      <c r="S13" s="30"/>
      <c r="T13" s="30"/>
      <c r="U13" s="30"/>
    </row>
    <row r="14" spans="1:21" ht="15.75" thickBot="1" x14ac:dyDescent="0.3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24" thickBot="1" x14ac:dyDescent="0.4">
      <c r="A15" s="30"/>
      <c r="B15" s="30"/>
      <c r="C15" s="68" t="s">
        <v>43</v>
      </c>
      <c r="D15" s="69"/>
      <c r="E15" s="69"/>
      <c r="F15" s="69"/>
      <c r="G15" s="69"/>
      <c r="H15" s="69"/>
      <c r="I15" s="69"/>
      <c r="J15" s="69"/>
      <c r="K15" s="69"/>
      <c r="L15" s="70"/>
      <c r="M15" s="41"/>
      <c r="N15" s="30"/>
      <c r="O15" s="30"/>
      <c r="P15" s="30"/>
      <c r="Q15" s="30"/>
      <c r="R15" s="30"/>
      <c r="S15" s="30"/>
      <c r="T15" s="30"/>
      <c r="U15" s="30"/>
    </row>
    <row r="16" spans="1:21" ht="15.75" thickBot="1" x14ac:dyDescent="0.3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27" thickBot="1" x14ac:dyDescent="0.45">
      <c r="A17" s="30"/>
      <c r="B17" s="30"/>
      <c r="C17" s="68" t="s">
        <v>44</v>
      </c>
      <c r="D17" s="69"/>
      <c r="E17" s="69"/>
      <c r="F17" s="69"/>
      <c r="G17" s="69"/>
      <c r="H17" s="69"/>
      <c r="I17" s="69"/>
      <c r="J17" s="69"/>
      <c r="K17" s="69"/>
      <c r="L17" s="70"/>
      <c r="M17" s="40" t="s">
        <v>14</v>
      </c>
      <c r="N17" s="30"/>
      <c r="O17" s="31" t="str">
        <f>IF(K38=11,"Умничка!Оценка 5.",(IF(K38&gt;=9,"Оценка 4.Будь внимательнее!",IF(K38&gt;=7,"Оценка 3.Подумай ещё!","Оценка 2."))))</f>
        <v>Умничка!Оценка 5.</v>
      </c>
      <c r="P17" s="30"/>
      <c r="Q17" s="30"/>
      <c r="R17" s="30"/>
      <c r="S17" s="30"/>
      <c r="T17" s="30"/>
      <c r="U17" s="30"/>
    </row>
    <row r="18" spans="1:21" ht="15.75" thickBot="1" x14ac:dyDescent="0.3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</row>
    <row r="19" spans="1:21" ht="24" thickBot="1" x14ac:dyDescent="0.4">
      <c r="A19" s="30"/>
      <c r="B19" s="30"/>
      <c r="C19" s="68" t="s">
        <v>45</v>
      </c>
      <c r="D19" s="69"/>
      <c r="E19" s="69"/>
      <c r="F19" s="69"/>
      <c r="G19" s="69"/>
      <c r="H19" s="69"/>
      <c r="I19" s="69"/>
      <c r="J19" s="69"/>
      <c r="K19" s="69"/>
      <c r="L19" s="70"/>
      <c r="M19" s="40" t="s">
        <v>14</v>
      </c>
      <c r="N19" s="30"/>
      <c r="O19" s="30"/>
      <c r="P19" s="30"/>
      <c r="Q19" s="30"/>
      <c r="R19" s="30"/>
      <c r="S19" s="30"/>
      <c r="T19" s="30"/>
      <c r="U19" s="30"/>
    </row>
    <row r="20" spans="1:21" ht="15.75" thickBot="1" x14ac:dyDescent="0.3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</row>
    <row r="21" spans="1:21" ht="24" thickBot="1" x14ac:dyDescent="0.4">
      <c r="A21" s="30"/>
      <c r="B21" s="30"/>
      <c r="C21" s="68" t="s">
        <v>46</v>
      </c>
      <c r="D21" s="69"/>
      <c r="E21" s="69"/>
      <c r="F21" s="69"/>
      <c r="G21" s="69"/>
      <c r="H21" s="69"/>
      <c r="I21" s="69"/>
      <c r="J21" s="69"/>
      <c r="K21" s="69"/>
      <c r="L21" s="70"/>
      <c r="M21" s="41"/>
      <c r="N21" s="30"/>
      <c r="O21" s="30"/>
      <c r="P21" s="30"/>
      <c r="Q21" s="30"/>
      <c r="R21" s="30"/>
      <c r="S21" s="30"/>
      <c r="T21" s="30"/>
      <c r="U21" s="30"/>
    </row>
    <row r="22" spans="1:21" ht="15.75" thickBot="1" x14ac:dyDescent="0.3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</row>
    <row r="23" spans="1:21" ht="24" thickBot="1" x14ac:dyDescent="0.4">
      <c r="A23" s="30"/>
      <c r="B23" s="30"/>
      <c r="C23" s="32" t="s">
        <v>47</v>
      </c>
      <c r="D23" s="33"/>
      <c r="E23" s="33"/>
      <c r="F23" s="33"/>
      <c r="G23" s="33"/>
      <c r="H23" s="33"/>
      <c r="I23" s="33"/>
      <c r="J23" s="33"/>
      <c r="K23" s="33"/>
      <c r="L23" s="34"/>
      <c r="M23" s="40" t="s">
        <v>14</v>
      </c>
      <c r="N23" s="30"/>
      <c r="O23" s="30"/>
      <c r="P23" s="30"/>
      <c r="Q23" s="30"/>
      <c r="R23" s="30"/>
      <c r="S23" s="30"/>
      <c r="T23" s="30"/>
      <c r="U23" s="30"/>
    </row>
    <row r="24" spans="1:21" ht="15.75" thickBot="1" x14ac:dyDescent="0.3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</row>
    <row r="25" spans="1:21" ht="24" thickBot="1" x14ac:dyDescent="0.4">
      <c r="A25" s="30"/>
      <c r="B25" s="30"/>
      <c r="C25" s="68" t="s">
        <v>48</v>
      </c>
      <c r="D25" s="69"/>
      <c r="E25" s="69"/>
      <c r="F25" s="69"/>
      <c r="G25" s="69"/>
      <c r="H25" s="69"/>
      <c r="I25" s="69"/>
      <c r="J25" s="69"/>
      <c r="K25" s="69"/>
      <c r="L25" s="70"/>
      <c r="M25" s="41"/>
      <c r="N25" s="30"/>
      <c r="O25" s="30"/>
      <c r="P25" s="30"/>
      <c r="Q25" s="30"/>
      <c r="R25" s="30"/>
      <c r="S25" s="30"/>
      <c r="T25" s="30"/>
      <c r="U25" s="30"/>
    </row>
    <row r="26" spans="1:21" x14ac:dyDescent="0.25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</row>
    <row r="27" spans="1:21" x14ac:dyDescent="0.25">
      <c r="A27" s="30"/>
      <c r="B27" s="30"/>
      <c r="C27" s="30"/>
      <c r="D27" s="30"/>
      <c r="E27" s="30"/>
      <c r="F27" s="30"/>
      <c r="G27" s="30"/>
      <c r="H27" s="30"/>
      <c r="I27" s="30"/>
      <c r="J27" s="39">
        <v>1</v>
      </c>
      <c r="K27" s="39">
        <f>IF(M5="+",1,0)</f>
        <v>1</v>
      </c>
      <c r="L27" s="30"/>
      <c r="M27" s="30"/>
      <c r="N27" s="30"/>
      <c r="O27" s="30"/>
      <c r="P27" s="30"/>
      <c r="Q27" s="30"/>
      <c r="R27" s="30"/>
      <c r="S27" s="30"/>
      <c r="T27" s="30"/>
      <c r="U27" s="30"/>
    </row>
    <row r="28" spans="1:21" x14ac:dyDescent="0.25">
      <c r="A28" s="30"/>
      <c r="B28" s="30"/>
      <c r="C28" s="30"/>
      <c r="D28" s="30"/>
      <c r="E28" s="30"/>
      <c r="F28" s="30"/>
      <c r="G28" s="30"/>
      <c r="H28" s="30"/>
      <c r="I28" s="30"/>
      <c r="J28" s="39">
        <v>2</v>
      </c>
      <c r="K28" s="39">
        <f>IF(M7="+",1,0)</f>
        <v>1</v>
      </c>
      <c r="L28" s="30"/>
      <c r="M28" s="30"/>
      <c r="N28" s="30"/>
      <c r="O28" s="30"/>
      <c r="P28" s="30"/>
      <c r="Q28" s="30"/>
      <c r="R28" s="30"/>
      <c r="S28" s="30"/>
      <c r="T28" s="30"/>
      <c r="U28" s="30"/>
    </row>
    <row r="29" spans="1:21" x14ac:dyDescent="0.25">
      <c r="A29" s="30"/>
      <c r="B29" s="30"/>
      <c r="C29" s="30"/>
      <c r="D29" s="30"/>
      <c r="E29" s="30"/>
      <c r="F29" s="30"/>
      <c r="G29" s="30"/>
      <c r="H29" s="30"/>
      <c r="I29" s="30"/>
      <c r="J29" s="39">
        <v>3</v>
      </c>
      <c r="K29" s="39">
        <f>IF(M13="",1,0)</f>
        <v>1</v>
      </c>
      <c r="L29" s="30"/>
      <c r="M29" s="30"/>
      <c r="N29" s="30"/>
      <c r="O29" s="30"/>
      <c r="P29" s="30"/>
      <c r="Q29" s="30"/>
      <c r="R29" s="30"/>
      <c r="S29" s="30"/>
      <c r="T29" s="30"/>
      <c r="U29" s="30"/>
    </row>
    <row r="30" spans="1:21" x14ac:dyDescent="0.25">
      <c r="A30" s="30"/>
      <c r="B30" s="30"/>
      <c r="C30" s="30"/>
      <c r="D30" s="30"/>
      <c r="E30" s="30"/>
      <c r="F30" s="30"/>
      <c r="G30" s="30"/>
      <c r="H30" s="30"/>
      <c r="I30" s="30"/>
      <c r="J30" s="39">
        <v>4</v>
      </c>
      <c r="K30" s="39">
        <f>IF(M11="+",1,0)</f>
        <v>1</v>
      </c>
      <c r="L30" s="30"/>
      <c r="M30" s="30"/>
      <c r="N30" s="30"/>
      <c r="O30" s="30"/>
      <c r="P30" s="30"/>
      <c r="Q30" s="30"/>
      <c r="R30" s="30"/>
      <c r="S30" s="30"/>
      <c r="T30" s="30"/>
      <c r="U30" s="30"/>
    </row>
    <row r="31" spans="1:21" x14ac:dyDescent="0.25">
      <c r="A31" s="30"/>
      <c r="B31" s="30"/>
      <c r="C31" s="30"/>
      <c r="D31" s="30"/>
      <c r="E31" s="30"/>
      <c r="F31" s="30"/>
      <c r="G31" s="30"/>
      <c r="H31" s="30"/>
      <c r="I31" s="30"/>
      <c r="J31" s="39">
        <v>5</v>
      </c>
      <c r="K31" s="39">
        <f>IF(M13="",1,0)</f>
        <v>1</v>
      </c>
      <c r="L31" s="30"/>
      <c r="M31" s="30"/>
      <c r="N31" s="30"/>
      <c r="O31" s="30"/>
      <c r="P31" s="30"/>
      <c r="Q31" s="30"/>
      <c r="R31" s="30"/>
      <c r="S31" s="30"/>
      <c r="T31" s="30"/>
      <c r="U31" s="30"/>
    </row>
    <row r="32" spans="1:21" x14ac:dyDescent="0.25">
      <c r="A32" s="30"/>
      <c r="B32" s="30"/>
      <c r="C32" s="30"/>
      <c r="D32" s="30"/>
      <c r="E32" s="30"/>
      <c r="F32" s="30"/>
      <c r="G32" s="30"/>
      <c r="H32" s="30"/>
      <c r="I32" s="30"/>
      <c r="J32" s="39">
        <v>6</v>
      </c>
      <c r="K32" s="39">
        <f>IF(M15="",1,0)</f>
        <v>1</v>
      </c>
      <c r="L32" s="30"/>
      <c r="M32" s="30"/>
      <c r="N32" s="30"/>
      <c r="O32" s="30"/>
      <c r="P32" s="30"/>
      <c r="Q32" s="30"/>
      <c r="R32" s="30"/>
      <c r="S32" s="30"/>
      <c r="T32" s="30"/>
      <c r="U32" s="30"/>
    </row>
    <row r="33" spans="1:21" x14ac:dyDescent="0.25">
      <c r="A33" s="30"/>
      <c r="B33" s="30"/>
      <c r="C33" s="30"/>
      <c r="D33" s="30"/>
      <c r="E33" s="30"/>
      <c r="F33" s="30"/>
      <c r="G33" s="30"/>
      <c r="H33" s="30"/>
      <c r="I33" s="30"/>
      <c r="J33" s="39">
        <v>7</v>
      </c>
      <c r="K33" s="39">
        <f>IF(M17="+",1,0)</f>
        <v>1</v>
      </c>
      <c r="L33" s="30"/>
      <c r="M33" s="30"/>
      <c r="N33" s="30"/>
      <c r="O33" s="30"/>
      <c r="P33" s="30"/>
      <c r="Q33" s="30"/>
      <c r="R33" s="30"/>
      <c r="S33" s="30"/>
      <c r="T33" s="30"/>
      <c r="U33" s="30"/>
    </row>
    <row r="34" spans="1:21" x14ac:dyDescent="0.25">
      <c r="A34" s="30"/>
      <c r="B34" s="30"/>
      <c r="C34" s="30"/>
      <c r="D34" s="30"/>
      <c r="E34" s="30"/>
      <c r="F34" s="30"/>
      <c r="G34" s="30"/>
      <c r="H34" s="30"/>
      <c r="I34" s="30"/>
      <c r="J34" s="39">
        <v>8</v>
      </c>
      <c r="K34" s="39">
        <f>IF(M19="+",1,0)</f>
        <v>1</v>
      </c>
      <c r="L34" s="30"/>
      <c r="M34" s="30"/>
      <c r="N34" s="30"/>
      <c r="O34" s="30"/>
      <c r="P34" s="30"/>
      <c r="Q34" s="30"/>
      <c r="R34" s="30"/>
      <c r="S34" s="30"/>
      <c r="T34" s="30"/>
      <c r="U34" s="30"/>
    </row>
    <row r="35" spans="1:21" x14ac:dyDescent="0.25">
      <c r="A35" s="30"/>
      <c r="B35" s="30"/>
      <c r="C35" s="30"/>
      <c r="D35" s="30"/>
      <c r="E35" s="30"/>
      <c r="F35" s="30"/>
      <c r="G35" s="30"/>
      <c r="H35" s="30"/>
      <c r="I35" s="30"/>
      <c r="J35" s="39">
        <v>9</v>
      </c>
      <c r="K35" s="39">
        <f>IF(M21="",1,0)</f>
        <v>1</v>
      </c>
      <c r="L35" s="30"/>
      <c r="M35" s="30"/>
      <c r="N35" s="30"/>
      <c r="O35" s="30"/>
      <c r="P35" s="30"/>
      <c r="Q35" s="30"/>
      <c r="R35" s="30"/>
      <c r="S35" s="30"/>
      <c r="T35" s="30"/>
      <c r="U35" s="30"/>
    </row>
    <row r="36" spans="1:21" x14ac:dyDescent="0.25">
      <c r="A36" s="30"/>
      <c r="B36" s="30"/>
      <c r="C36" s="30"/>
      <c r="D36" s="30"/>
      <c r="E36" s="30"/>
      <c r="F36" s="30"/>
      <c r="G36" s="30"/>
      <c r="H36" s="30"/>
      <c r="I36" s="30"/>
      <c r="J36" s="39">
        <v>10</v>
      </c>
      <c r="K36" s="39">
        <f>IF(M23="+",1,0)</f>
        <v>1</v>
      </c>
      <c r="L36" s="30"/>
      <c r="M36" s="30"/>
      <c r="N36" s="30"/>
      <c r="O36" s="30"/>
      <c r="P36" s="30"/>
      <c r="Q36" s="30"/>
      <c r="R36" s="30"/>
      <c r="S36" s="30"/>
      <c r="T36" s="30"/>
      <c r="U36" s="30"/>
    </row>
    <row r="37" spans="1:21" x14ac:dyDescent="0.25">
      <c r="A37" s="30"/>
      <c r="B37" s="30"/>
      <c r="C37" s="30"/>
      <c r="D37" s="30"/>
      <c r="E37" s="30"/>
      <c r="F37" s="30"/>
      <c r="G37" s="30"/>
      <c r="H37" s="30"/>
      <c r="I37" s="30"/>
      <c r="J37" s="39">
        <v>11</v>
      </c>
      <c r="K37" s="39">
        <f>IF(M25="",1,0)</f>
        <v>1</v>
      </c>
      <c r="L37" s="30"/>
      <c r="M37" s="30"/>
      <c r="N37" s="30"/>
      <c r="O37" s="30"/>
      <c r="P37" s="30"/>
      <c r="Q37" s="30"/>
      <c r="R37" s="30"/>
      <c r="S37" s="30"/>
      <c r="T37" s="30"/>
      <c r="U37" s="30"/>
    </row>
    <row r="38" spans="1:21" x14ac:dyDescent="0.25">
      <c r="A38" s="30"/>
      <c r="B38" s="30"/>
      <c r="C38" s="30"/>
      <c r="D38" s="30"/>
      <c r="E38" s="30"/>
      <c r="F38" s="30"/>
      <c r="G38" s="30"/>
      <c r="H38" s="30"/>
      <c r="I38" s="30"/>
      <c r="J38" s="39"/>
      <c r="K38" s="39">
        <f>SUM(K27:K37)</f>
        <v>11</v>
      </c>
      <c r="L38" s="30"/>
      <c r="M38" s="30"/>
      <c r="N38" s="30"/>
      <c r="O38" s="30"/>
      <c r="P38" s="30"/>
      <c r="Q38" s="30"/>
      <c r="R38" s="30"/>
      <c r="S38" s="30"/>
      <c r="T38" s="30"/>
      <c r="U38" s="30"/>
    </row>
    <row r="39" spans="1:21" x14ac:dyDescent="0.2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</row>
    <row r="40" spans="1:21" x14ac:dyDescent="0.25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</row>
    <row r="41" spans="1:21" x14ac:dyDescent="0.25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</row>
    <row r="42" spans="1:21" x14ac:dyDescent="0.25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</row>
    <row r="43" spans="1:21" x14ac:dyDescent="0.25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</row>
    <row r="44" spans="1:21" x14ac:dyDescent="0.25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</row>
  </sheetData>
  <sheetProtection algorithmName="SHA-512" hashValue="TeJZTsBnSsvucFxbPExit7tfrR9z5YhHJrtgP+Et12Cu2dvl2WmMq5X3aR2Y2RfB17Dr2zIHzjigvzvlxdGCBw==" saltValue="i/jEQfm1MCGw7yZiHG5nsQ==" spinCount="100000" sheet="1" objects="1" scenarios="1" selectLockedCells="1"/>
  <mergeCells count="10">
    <mergeCell ref="C15:L15"/>
    <mergeCell ref="C17:L17"/>
    <mergeCell ref="C19:L19"/>
    <mergeCell ref="C21:L21"/>
    <mergeCell ref="C25:L25"/>
    <mergeCell ref="C5:L5"/>
    <mergeCell ref="C7:L7"/>
    <mergeCell ref="C9:L9"/>
    <mergeCell ref="C11:L11"/>
    <mergeCell ref="C13:L13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U30"/>
  <sheetViews>
    <sheetView workbookViewId="0">
      <selection activeCell="L26" sqref="L26"/>
    </sheetView>
  </sheetViews>
  <sheetFormatPr defaultRowHeight="15" x14ac:dyDescent="0.25"/>
  <sheetData>
    <row r="1" spans="1:2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8.5" x14ac:dyDescent="0.45">
      <c r="A3" s="1"/>
      <c r="B3" s="42" t="s">
        <v>53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x14ac:dyDescent="0.25">
      <c r="A7" s="1"/>
      <c r="B7" s="1" t="s">
        <v>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x14ac:dyDescent="0.25">
      <c r="A9" s="1"/>
      <c r="B9" s="2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x14ac:dyDescent="0.25">
      <c r="A10" s="1"/>
      <c r="B10" s="2" t="s">
        <v>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1"/>
      <c r="B12" s="3" t="s">
        <v>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1"/>
      <c r="B14" s="2" t="s">
        <v>36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1"/>
      <c r="B16" s="2" t="s">
        <v>54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1"/>
      <c r="B17" s="2" t="s">
        <v>52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</sheetData>
  <sheetProtection algorithmName="SHA-512" hashValue="Ub+24d0oeeOR1PXxg5wB2qpV9cIofSysiFHU4DdM2s3Ei54DKvPg+H+Uq0PCHbabmF/4Pgr7tLOTQS5dh31dUw==" saltValue="szx/QA3Ac+veJY+iLeCu2g==" spinCount="100000" sheet="1" objects="1" scenarios="1" selectLockedCells="1"/>
  <hyperlinks>
    <hyperlink ref="B10" r:id="rId1"/>
    <hyperlink ref="B12" r:id="rId2" location=".Uf9nAKz-vXQ" display="http://www.moi-universitet.ru/do/directions/mm/exceltest/ - .Uf9nAKz-vXQ"/>
    <hyperlink ref="B9" r:id="rId3"/>
    <hyperlink ref="B14" r:id="rId4"/>
    <hyperlink ref="B17" r:id="rId5"/>
    <hyperlink ref="B16" r:id="rId6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Титульный лист</vt:lpstr>
      <vt:lpstr>Регистрация</vt:lpstr>
      <vt:lpstr>Вариант1</vt:lpstr>
      <vt:lpstr>Вариант2</vt:lpstr>
      <vt:lpstr>Вариант3</vt:lpstr>
      <vt:lpstr> Источники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2014-03-14T20:13:21Z</dcterms:created>
  <dcterms:modified xsi:type="dcterms:W3CDTF">2014-05-01T12:32:03Z</dcterms:modified>
</cp:coreProperties>
</file>