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2935" windowHeight="12525"/>
  </bookViews>
  <sheets>
    <sheet name="Титульный" sheetId="1" r:id="rId1"/>
    <sheet name="Регистрация" sheetId="2" r:id="rId2"/>
    <sheet name="Задание 1" sheetId="3" r:id="rId3"/>
    <sheet name="Задание 2" sheetId="4" r:id="rId4"/>
    <sheet name="Задание 3" sheetId="5" r:id="rId5"/>
    <sheet name="Оценка" sheetId="6" r:id="rId6"/>
    <sheet name="Источники" sheetId="7" r:id="rId7"/>
  </sheets>
  <calcPr calcId="124519"/>
</workbook>
</file>

<file path=xl/calcChain.xml><?xml version="1.0" encoding="utf-8"?>
<calcChain xmlns="http://schemas.openxmlformats.org/spreadsheetml/2006/main">
  <c r="R38" i="6"/>
  <c r="W38"/>
  <c r="V38"/>
  <c r="U38"/>
  <c r="T38"/>
  <c r="E38"/>
  <c r="D38"/>
  <c r="C38"/>
  <c r="B38"/>
  <c r="S38"/>
  <c r="Q38"/>
  <c r="P38"/>
  <c r="O38"/>
  <c r="N38"/>
  <c r="M38"/>
  <c r="L38"/>
  <c r="K38"/>
  <c r="J38"/>
  <c r="I38"/>
  <c r="H38"/>
  <c r="G38"/>
  <c r="F38"/>
  <c r="X38" l="1"/>
  <c r="O23" l="1"/>
  <c r="O20"/>
</calcChain>
</file>

<file path=xl/sharedStrings.xml><?xml version="1.0" encoding="utf-8"?>
<sst xmlns="http://schemas.openxmlformats.org/spreadsheetml/2006/main" count="60" uniqueCount="60">
  <si>
    <t>http://www.cneq.unam.mx/cursos_diplomados/diplomados/medio_superior/ens_3/portafolios/quimica/equipo5/images/matraz_000.gif</t>
  </si>
  <si>
    <t>http://www.liveedu.ru/uploads/posts/2010-11/1289285636_33.jpg</t>
  </si>
  <si>
    <t>http://www.understandingthebible.org/Image422.gif</t>
  </si>
  <si>
    <r>
      <t>2. 2NaOH + 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SO</t>
    </r>
    <r>
      <rPr>
        <b/>
        <sz val="14"/>
        <color theme="1"/>
        <rFont val="Comic Sans MS"/>
        <family val="4"/>
        <charset val="204"/>
      </rPr>
      <t>4</t>
    </r>
    <r>
      <rPr>
        <b/>
        <sz val="20"/>
        <color theme="1"/>
        <rFont val="Comic Sans MS"/>
        <family val="4"/>
        <charset val="204"/>
      </rPr>
      <t xml:space="preserve"> = Na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SO</t>
    </r>
    <r>
      <rPr>
        <b/>
        <sz val="14"/>
        <color theme="1"/>
        <rFont val="Comic Sans MS"/>
        <family val="4"/>
        <charset val="204"/>
      </rPr>
      <t>4</t>
    </r>
    <r>
      <rPr>
        <b/>
        <sz val="20"/>
        <color theme="1"/>
        <rFont val="Comic Sans MS"/>
        <family val="4"/>
        <charset val="204"/>
      </rPr>
      <t xml:space="preserve"> + 2H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O</t>
    </r>
  </si>
  <si>
    <r>
      <t>3. S   +   O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  =   SO</t>
    </r>
    <r>
      <rPr>
        <b/>
        <sz val="14"/>
        <color theme="1"/>
        <rFont val="Comic Sans MS"/>
        <family val="4"/>
        <charset val="204"/>
      </rPr>
      <t>2</t>
    </r>
  </si>
  <si>
    <r>
      <t>4. 2Al   +   6HCl   =  2AlCl</t>
    </r>
    <r>
      <rPr>
        <b/>
        <sz val="14"/>
        <color theme="1"/>
        <rFont val="Comic Sans MS"/>
        <family val="4"/>
        <charset val="204"/>
      </rPr>
      <t>3</t>
    </r>
    <r>
      <rPr>
        <b/>
        <sz val="20"/>
        <color theme="1"/>
        <rFont val="Comic Sans MS"/>
        <family val="4"/>
        <charset val="204"/>
      </rPr>
      <t xml:space="preserve">   +3H</t>
    </r>
    <r>
      <rPr>
        <b/>
        <sz val="14"/>
        <color theme="1"/>
        <rFont val="Comic Sans MS"/>
        <family val="4"/>
        <charset val="204"/>
      </rPr>
      <t>2</t>
    </r>
  </si>
  <si>
    <t>реакция разложения</t>
  </si>
  <si>
    <t>реакция обмена</t>
  </si>
  <si>
    <t>реакция соединения</t>
  </si>
  <si>
    <t>реакция замещения</t>
  </si>
  <si>
    <t>Расставьте коэффициенты в уравнениях химических реакций.</t>
  </si>
  <si>
    <t>Определите тип химических реакций.</t>
  </si>
  <si>
    <r>
      <t>N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  +</t>
    </r>
  </si>
  <si>
    <r>
      <t>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 =</t>
    </r>
  </si>
  <si>
    <r>
      <t>NH</t>
    </r>
    <r>
      <rPr>
        <b/>
        <sz val="14"/>
        <color theme="1"/>
        <rFont val="Comic Sans MS"/>
        <family val="4"/>
        <charset val="204"/>
      </rPr>
      <t>3</t>
    </r>
  </si>
  <si>
    <r>
      <t>Сu(OH)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 +</t>
    </r>
  </si>
  <si>
    <t>HCl   =</t>
  </si>
  <si>
    <r>
      <t>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O</t>
    </r>
  </si>
  <si>
    <r>
      <t xml:space="preserve"> CuCl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+</t>
    </r>
  </si>
  <si>
    <r>
      <t>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O   =</t>
    </r>
  </si>
  <si>
    <t>H2   +</t>
  </si>
  <si>
    <r>
      <t>O</t>
    </r>
    <r>
      <rPr>
        <b/>
        <sz val="14"/>
        <color theme="1"/>
        <rFont val="Comic Sans MS"/>
        <family val="4"/>
        <charset val="204"/>
      </rPr>
      <t>2</t>
    </r>
  </si>
  <si>
    <t>Zn   +</t>
  </si>
  <si>
    <r>
      <t>H</t>
    </r>
    <r>
      <rPr>
        <b/>
        <sz val="14"/>
        <color theme="1"/>
        <rFont val="Comic Sans MS"/>
        <family val="4"/>
        <charset val="204"/>
      </rPr>
      <t>3</t>
    </r>
    <r>
      <rPr>
        <b/>
        <sz val="20"/>
        <color theme="1"/>
        <rFont val="Comic Sans MS"/>
        <family val="4"/>
        <charset val="204"/>
      </rPr>
      <t>PO</t>
    </r>
    <r>
      <rPr>
        <b/>
        <sz val="14"/>
        <color theme="1"/>
        <rFont val="Comic Sans MS"/>
        <family val="4"/>
        <charset val="204"/>
      </rPr>
      <t xml:space="preserve">4  </t>
    </r>
    <r>
      <rPr>
        <b/>
        <sz val="20"/>
        <color theme="1"/>
        <rFont val="Comic Sans MS"/>
        <family val="4"/>
        <charset val="204"/>
      </rPr>
      <t xml:space="preserve"> =</t>
    </r>
  </si>
  <si>
    <r>
      <t>H</t>
    </r>
    <r>
      <rPr>
        <b/>
        <sz val="14"/>
        <color theme="1"/>
        <rFont val="Comic Sans MS"/>
        <family val="4"/>
        <charset val="204"/>
      </rPr>
      <t>2</t>
    </r>
  </si>
  <si>
    <r>
      <rPr>
        <b/>
        <sz val="20"/>
        <color theme="1"/>
        <rFont val="Comic Sans MS"/>
        <family val="4"/>
        <charset val="204"/>
      </rPr>
      <t xml:space="preserve"> Zn</t>
    </r>
    <r>
      <rPr>
        <b/>
        <sz val="14"/>
        <color theme="1"/>
        <rFont val="Comic Sans MS"/>
        <family val="4"/>
        <charset val="204"/>
      </rPr>
      <t>3</t>
    </r>
    <r>
      <rPr>
        <b/>
        <sz val="20"/>
        <color theme="1"/>
        <rFont val="Comic Sans MS"/>
        <family val="4"/>
        <charset val="204"/>
      </rPr>
      <t>(PO</t>
    </r>
    <r>
      <rPr>
        <b/>
        <sz val="14"/>
        <color theme="1"/>
        <rFont val="Comic Sans MS"/>
        <family val="4"/>
        <charset val="204"/>
      </rPr>
      <t>4</t>
    </r>
    <r>
      <rPr>
        <b/>
        <sz val="20"/>
        <color theme="1"/>
        <rFont val="Comic Sans MS"/>
        <family val="4"/>
        <charset val="204"/>
      </rPr>
      <t>)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</t>
    </r>
    <r>
      <rPr>
        <sz val="20"/>
        <color theme="1"/>
        <rFont val="Comic Sans MS"/>
        <family val="4"/>
        <charset val="204"/>
      </rPr>
      <t>+</t>
    </r>
  </si>
  <si>
    <t>Определите о каком типе реакции идет речь.</t>
  </si>
  <si>
    <t>1. Реакция, в которую вступают два простых вещества, а образуется одно сложное вещество</t>
  </si>
  <si>
    <r>
      <t>1. Cu(OH)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 xml:space="preserve">   =   CuO   + H</t>
    </r>
    <r>
      <rPr>
        <b/>
        <sz val="14"/>
        <color theme="1"/>
        <rFont val="Comic Sans MS"/>
        <family val="4"/>
        <charset val="204"/>
      </rPr>
      <t>2</t>
    </r>
    <r>
      <rPr>
        <b/>
        <sz val="20"/>
        <color theme="1"/>
        <rFont val="Comic Sans MS"/>
        <family val="4"/>
        <charset val="204"/>
      </rPr>
      <t>O</t>
    </r>
  </si>
  <si>
    <t>3. Реакция, в которой из одного сложного вещества образуется два простых вещества.</t>
  </si>
  <si>
    <t>4. Реакция, в которую вступают два сложных вещества, которые в результате этой реакции обмениваются своими катионами.</t>
  </si>
  <si>
    <t>2. Реакция, в которую вступают одно простое и одно сложное вещество, атомы простого вещества замещают атомы одного химического элемента в сложном веществе.</t>
  </si>
  <si>
    <t>№</t>
  </si>
  <si>
    <t>баллы</t>
  </si>
  <si>
    <t>Всего баллов</t>
  </si>
  <si>
    <t>Реакция разложения</t>
  </si>
  <si>
    <t>Реакция обмена</t>
  </si>
  <si>
    <t>Реакция соединения</t>
  </si>
  <si>
    <t>Реакция замещения</t>
  </si>
  <si>
    <t>http://images49.fotosik.pl/24/95813f1b73886681.gif</t>
  </si>
  <si>
    <t>Вы  набрали</t>
  </si>
  <si>
    <t>балла</t>
  </si>
  <si>
    <t>Ваша оценка</t>
  </si>
  <si>
    <t>Муниципальное казённое общеобразовательное учреждение</t>
  </si>
  <si>
    <t>Крутологовская средняя общеобразовательная школа</t>
  </si>
  <si>
    <t>Типы химических реакций</t>
  </si>
  <si>
    <t>тестовые задания с выбором ответа из раскрывающегося окна</t>
  </si>
  <si>
    <r>
      <t xml:space="preserve">                                                            </t>
    </r>
    <r>
      <rPr>
        <b/>
        <sz val="14"/>
        <color rgb="FF0033CC"/>
        <rFont val="Comic Sans MS"/>
        <family val="4"/>
        <charset val="204"/>
      </rPr>
      <t>учитель химии и биологии</t>
    </r>
  </si>
  <si>
    <t xml:space="preserve">    Автор работы: Кунц Ирина Васильевна</t>
  </si>
  <si>
    <t>2014 г.</t>
  </si>
  <si>
    <t>http://3planeta.ucoz.ru/risunok2.jpg</t>
  </si>
  <si>
    <t>http://900igr.net/datai/fizika/Urok-Elektricheskij-tok/0002-003-Tema-obobschenie-znanij-po-razdelu-fiziki-Elektricheskij-tok.png</t>
  </si>
  <si>
    <t>Задания по теме "Типы химических реакций"</t>
  </si>
  <si>
    <t>http://xn--38-dlchgau9bu.xn--p1ai/sites/default/files/imagecache/product_full/med_1.png</t>
  </si>
  <si>
    <t>Фамилия</t>
  </si>
  <si>
    <t>Имя</t>
  </si>
  <si>
    <t>класс</t>
  </si>
  <si>
    <r>
      <t xml:space="preserve">      </t>
    </r>
    <r>
      <rPr>
        <b/>
        <sz val="22"/>
        <color rgb="FF742C2A"/>
        <rFont val="Comic Sans MS"/>
        <family val="4"/>
        <charset val="204"/>
      </rPr>
      <t>Регистрация</t>
    </r>
  </si>
  <si>
    <t>http://www.moi-universitet.ru/do/directions/mm/exceltest/#.Uf9nAKz-vXQ</t>
  </si>
  <si>
    <t>Коченевского района Новосибирской области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</si>
</sst>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color theme="1"/>
      <name val="Comic Sans MS"/>
      <family val="4"/>
      <charset val="204"/>
    </font>
    <font>
      <b/>
      <sz val="14"/>
      <color theme="1"/>
      <name val="Comic Sans MS"/>
      <family val="4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omic Sans MS"/>
      <family val="4"/>
      <charset val="204"/>
    </font>
    <font>
      <sz val="20"/>
      <color theme="1"/>
      <name val="Comic Sans MS"/>
      <family val="4"/>
      <charset val="204"/>
    </font>
    <font>
      <sz val="11"/>
      <color theme="3" tint="0.79998168889431442"/>
      <name val="Calibri"/>
      <family val="2"/>
      <charset val="204"/>
      <scheme val="minor"/>
    </font>
    <font>
      <b/>
      <sz val="18"/>
      <name val="Comic Sans MS"/>
      <family val="4"/>
      <charset val="204"/>
    </font>
    <font>
      <sz val="16"/>
      <name val="Comic Sans MS"/>
      <family val="4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CCFFFF"/>
      <name val="Calibri"/>
      <family val="2"/>
      <charset val="204"/>
      <scheme val="minor"/>
    </font>
    <font>
      <sz val="10"/>
      <color rgb="FFCCFFFF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6"/>
      <color rgb="FF0033CC"/>
      <name val="Comic Sans MS"/>
      <family val="4"/>
      <charset val="204"/>
    </font>
    <font>
      <b/>
      <sz val="36"/>
      <color rgb="FFFF0000"/>
      <name val="Calibri"/>
      <family val="2"/>
      <charset val="204"/>
      <scheme val="minor"/>
    </font>
    <font>
      <b/>
      <sz val="14"/>
      <color rgb="FF0033CC"/>
      <name val="Comic Sans MS"/>
      <family val="4"/>
      <charset val="204"/>
    </font>
    <font>
      <b/>
      <sz val="28"/>
      <color rgb="FF0033CC"/>
      <name val="Comic Sans MS"/>
      <family val="4"/>
      <charset val="204"/>
    </font>
    <font>
      <b/>
      <sz val="36"/>
      <color rgb="FF0033CC"/>
      <name val="Comic Sans MS"/>
      <family val="4"/>
      <charset val="204"/>
    </font>
    <font>
      <b/>
      <sz val="16"/>
      <color rgb="FF0070C0"/>
      <name val="Comic Sans MS"/>
      <family val="4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8"/>
      <color theme="0"/>
      <name val="Comic Sans MS"/>
      <family val="4"/>
      <charset val="204"/>
    </font>
    <font>
      <b/>
      <sz val="22"/>
      <color theme="5" tint="-0.249977111117893"/>
      <name val="Comic Sans MS"/>
      <family val="4"/>
      <charset val="204"/>
    </font>
    <font>
      <b/>
      <sz val="16"/>
      <color rgb="FF742C2A"/>
      <name val="Comic Sans MS"/>
      <family val="4"/>
      <charset val="204"/>
    </font>
    <font>
      <b/>
      <sz val="22"/>
      <color rgb="FF742C2A"/>
      <name val="Comic Sans MS"/>
      <family val="4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/>
      <diagonal/>
    </border>
    <border>
      <left/>
      <right/>
      <top/>
      <bottom style="thick">
        <color theme="5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5" borderId="0" xfId="0" applyFill="1"/>
    <xf numFmtId="0" fontId="6" fillId="5" borderId="0" xfId="0" applyFont="1" applyFill="1"/>
    <xf numFmtId="0" fontId="6" fillId="5" borderId="0" xfId="0" applyFont="1" applyFill="1" applyAlignment="1">
      <alignment vertical="center"/>
    </xf>
    <xf numFmtId="0" fontId="5" fillId="0" borderId="3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3" fillId="5" borderId="0" xfId="0" applyFont="1" applyFill="1" applyAlignment="1"/>
    <xf numFmtId="0" fontId="0" fillId="3" borderId="0" xfId="0" applyFill="1" applyBorder="1" applyAlignment="1"/>
    <xf numFmtId="0" fontId="0" fillId="3" borderId="0" xfId="0" applyFill="1" applyBorder="1" applyAlignment="1" applyProtection="1">
      <protection locked="0"/>
    </xf>
    <xf numFmtId="0" fontId="11" fillId="7" borderId="0" xfId="0" applyFont="1" applyFill="1" applyBorder="1" applyAlignment="1" applyProtection="1">
      <protection locked="0"/>
    </xf>
    <xf numFmtId="0" fontId="11" fillId="0" borderId="3" xfId="0" applyFont="1" applyFill="1" applyBorder="1" applyAlignment="1" applyProtection="1">
      <protection locked="0"/>
    </xf>
    <xf numFmtId="0" fontId="0" fillId="8" borderId="0" xfId="0" applyFill="1"/>
    <xf numFmtId="0" fontId="8" fillId="8" borderId="0" xfId="0" applyFont="1" applyFill="1"/>
    <xf numFmtId="0" fontId="13" fillId="8" borderId="0" xfId="0" applyFont="1" applyFill="1"/>
    <xf numFmtId="0" fontId="13" fillId="8" borderId="0" xfId="0" applyFont="1" applyFill="1" applyBorder="1"/>
    <xf numFmtId="0" fontId="13" fillId="8" borderId="13" xfId="0" applyFont="1" applyFill="1" applyBorder="1"/>
    <xf numFmtId="0" fontId="13" fillId="8" borderId="13" xfId="0" applyFont="1" applyFill="1" applyBorder="1" applyAlignment="1"/>
    <xf numFmtId="0" fontId="13" fillId="8" borderId="0" xfId="0" applyFont="1" applyFill="1" applyBorder="1" applyAlignment="1"/>
    <xf numFmtId="0" fontId="14" fillId="8" borderId="13" xfId="0" applyFont="1" applyFill="1" applyBorder="1"/>
    <xf numFmtId="0" fontId="16" fillId="8" borderId="0" xfId="0" applyFont="1" applyFill="1"/>
    <xf numFmtId="0" fontId="21" fillId="8" borderId="0" xfId="0" applyFont="1" applyFill="1" applyAlignment="1">
      <alignment horizontal="center"/>
    </xf>
    <xf numFmtId="0" fontId="0" fillId="9" borderId="0" xfId="0" applyFill="1"/>
    <xf numFmtId="0" fontId="0" fillId="10" borderId="0" xfId="0" applyFill="1"/>
    <xf numFmtId="0" fontId="24" fillId="10" borderId="0" xfId="0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2" fillId="4" borderId="0" xfId="1" applyFill="1" applyAlignment="1" applyProtection="1"/>
    <xf numFmtId="0" fontId="0" fillId="4" borderId="0" xfId="0" applyFill="1"/>
    <xf numFmtId="0" fontId="0" fillId="3" borderId="0" xfId="0" applyFill="1" applyBorder="1" applyAlignment="1" applyProtection="1"/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0" fillId="8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26" fillId="9" borderId="0" xfId="0" applyFont="1" applyFill="1" applyAlignment="1">
      <alignment horizontal="right"/>
    </xf>
    <xf numFmtId="0" fontId="26" fillId="9" borderId="17" xfId="0" applyFont="1" applyFill="1" applyBorder="1" applyAlignment="1">
      <alignment horizontal="right"/>
    </xf>
    <xf numFmtId="0" fontId="26" fillId="9" borderId="0" xfId="0" applyFont="1" applyFill="1" applyAlignment="1">
      <alignment horizontal="right" vertical="center"/>
    </xf>
    <xf numFmtId="0" fontId="26" fillId="9" borderId="17" xfId="0" applyFont="1" applyFill="1" applyBorder="1" applyAlignment="1">
      <alignment horizontal="right" vertical="center"/>
    </xf>
    <xf numFmtId="0" fontId="24" fillId="10" borderId="0" xfId="0" applyFont="1" applyFill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right"/>
    </xf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2" fillId="6" borderId="0" xfId="1" applyFill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33CC"/>
      <color rgb="FFB6DDE8"/>
      <color rgb="FF742C2A"/>
      <color rgb="FFCCECFF"/>
      <color rgb="FFFFCCCC"/>
      <color rgb="FFCC3399"/>
      <color rgb="FF82D4CC"/>
      <color rgb="FFFFFF99"/>
      <color rgb="FFCC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7;&#1075;&#1080;&#1089;&#1090;&#1088;&#1072;&#1094;&#1080;&#1103;!A1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047;&#1072;&#1076;&#1072;&#1085;&#1080;&#1077; 1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&#1047;&#1072;&#1076;&#1072;&#1085;&#1080;&#1077; 2'!A1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&#1047;&#1072;&#1076;&#1072;&#1085;&#1080;&#1077; 3'!A1"/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94;&#1077;&#1085;&#1082;&#1072;!A1"/><Relationship Id="rId2" Type="http://schemas.openxmlformats.org/officeDocument/2006/relationships/image" Target="../media/image6.jpeg"/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5</xdr:row>
      <xdr:rowOff>76199</xdr:rowOff>
    </xdr:from>
    <xdr:to>
      <xdr:col>13</xdr:col>
      <xdr:colOff>361950</xdr:colOff>
      <xdr:row>21</xdr:row>
      <xdr:rowOff>145472</xdr:rowOff>
    </xdr:to>
    <xdr:pic>
      <xdr:nvPicPr>
        <xdr:cNvPr id="2" name="Рисунок 1" descr="matraz_000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1209674"/>
          <a:ext cx="3086100" cy="3117273"/>
        </a:xfrm>
        <a:prstGeom prst="rect">
          <a:avLst/>
        </a:prstGeom>
      </xdr:spPr>
    </xdr:pic>
    <xdr:clientData/>
  </xdr:twoCellAnchor>
  <xdr:twoCellAnchor>
    <xdr:from>
      <xdr:col>9</xdr:col>
      <xdr:colOff>552450</xdr:colOff>
      <xdr:row>28</xdr:row>
      <xdr:rowOff>76200</xdr:rowOff>
    </xdr:from>
    <xdr:to>
      <xdr:col>12</xdr:col>
      <xdr:colOff>400050</xdr:colOff>
      <xdr:row>30</xdr:row>
      <xdr:rowOff>142875</xdr:rowOff>
    </xdr:to>
    <xdr:sp macro="" textlink="">
      <xdr:nvSpPr>
        <xdr:cNvPr id="4" name="Стрелка вправо с вырезом 3">
          <a:hlinkClick xmlns:r="http://schemas.openxmlformats.org/officeDocument/2006/relationships" r:id="rId2"/>
        </xdr:cNvPr>
        <xdr:cNvSpPr/>
      </xdr:nvSpPr>
      <xdr:spPr>
        <a:xfrm>
          <a:off x="6038850" y="6076950"/>
          <a:ext cx="1676400" cy="571500"/>
        </a:xfrm>
        <a:prstGeom prst="notchedRightArrow">
          <a:avLst>
            <a:gd name="adj1" fmla="val 75352"/>
            <a:gd name="adj2" fmla="val 8521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600" b="1">
              <a:solidFill>
                <a:srgbClr val="0033CC"/>
              </a:solidFill>
              <a:latin typeface="Comic Sans MS" pitchFamily="66" charset="0"/>
            </a:rPr>
            <a:t>Далее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351628</xdr:colOff>
      <xdr:row>9</xdr:row>
      <xdr:rowOff>162464</xdr:rowOff>
    </xdr:from>
    <xdr:ext cx="184730" cy="593304"/>
    <xdr:sp macro="" textlink="">
      <xdr:nvSpPr>
        <xdr:cNvPr id="2" name="Прямоугольник 1"/>
        <xdr:cNvSpPr/>
      </xdr:nvSpPr>
      <xdr:spPr>
        <a:xfrm rot="19397296">
          <a:off x="2790028" y="2105564"/>
          <a:ext cx="18473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7030A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390525</xdr:colOff>
      <xdr:row>5</xdr:row>
      <xdr:rowOff>95249</xdr:rowOff>
    </xdr:from>
    <xdr:to>
      <xdr:col>14</xdr:col>
      <xdr:colOff>344805</xdr:colOff>
      <xdr:row>19</xdr:row>
      <xdr:rowOff>66674</xdr:rowOff>
    </xdr:to>
    <xdr:pic>
      <xdr:nvPicPr>
        <xdr:cNvPr id="7" name="Рисунок 6" descr="risunok2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57725" y="1409699"/>
          <a:ext cx="4221480" cy="2638425"/>
        </a:xfrm>
        <a:prstGeom prst="rect">
          <a:avLst/>
        </a:prstGeom>
      </xdr:spPr>
    </xdr:pic>
    <xdr:clientData/>
  </xdr:twoCellAnchor>
  <xdr:twoCellAnchor>
    <xdr:from>
      <xdr:col>12</xdr:col>
      <xdr:colOff>390525</xdr:colOff>
      <xdr:row>23</xdr:row>
      <xdr:rowOff>95250</xdr:rowOff>
    </xdr:from>
    <xdr:to>
      <xdr:col>18</xdr:col>
      <xdr:colOff>438150</xdr:colOff>
      <xdr:row>28</xdr:row>
      <xdr:rowOff>57150</xdr:rowOff>
    </xdr:to>
    <xdr:sp macro="" textlink="">
      <xdr:nvSpPr>
        <xdr:cNvPr id="8" name="Пятно 2 7">
          <a:hlinkClick xmlns:r="http://schemas.openxmlformats.org/officeDocument/2006/relationships" r:id="rId2"/>
        </xdr:cNvPr>
        <xdr:cNvSpPr/>
      </xdr:nvSpPr>
      <xdr:spPr>
        <a:xfrm>
          <a:off x="7705725" y="4838700"/>
          <a:ext cx="3705225" cy="1581150"/>
        </a:xfrm>
        <a:prstGeom prst="irregularSeal2">
          <a:avLst/>
        </a:prstGeom>
        <a:solidFill>
          <a:srgbClr val="742C2A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bg1"/>
              </a:solidFill>
              <a:latin typeface="Comic Sans MS" pitchFamily="66" charset="0"/>
            </a:rPr>
            <a:t>Начали!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95249</xdr:rowOff>
    </xdr:from>
    <xdr:to>
      <xdr:col>2</xdr:col>
      <xdr:colOff>247649</xdr:colOff>
      <xdr:row>7</xdr:row>
      <xdr:rowOff>133349</xdr:rowOff>
    </xdr:to>
    <xdr:pic>
      <xdr:nvPicPr>
        <xdr:cNvPr id="4" name="Рисунок 3" descr="Image422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4" y="95249"/>
          <a:ext cx="809625" cy="1371600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2</xdr:row>
      <xdr:rowOff>85725</xdr:rowOff>
    </xdr:from>
    <xdr:to>
      <xdr:col>10</xdr:col>
      <xdr:colOff>342900</xdr:colOff>
      <xdr:row>5</xdr:row>
      <xdr:rowOff>123825</xdr:rowOff>
    </xdr:to>
    <xdr:sp macro="" textlink="">
      <xdr:nvSpPr>
        <xdr:cNvPr id="8" name="Блок-схема: знак завершения 7"/>
        <xdr:cNvSpPr/>
      </xdr:nvSpPr>
      <xdr:spPr>
        <a:xfrm>
          <a:off x="2095500" y="466725"/>
          <a:ext cx="4343400" cy="609600"/>
        </a:xfrm>
        <a:prstGeom prst="flowChartTerminator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2000" b="1">
              <a:solidFill>
                <a:srgbClr val="0070C0"/>
              </a:solidFill>
              <a:latin typeface="Comic Sans MS" pitchFamily="66" charset="0"/>
            </a:rPr>
            <a:t>Задание 1</a:t>
          </a:r>
        </a:p>
      </xdr:txBody>
    </xdr:sp>
    <xdr:clientData/>
  </xdr:twoCellAnchor>
  <xdr:twoCellAnchor>
    <xdr:from>
      <xdr:col>12</xdr:col>
      <xdr:colOff>571500</xdr:colOff>
      <xdr:row>28</xdr:row>
      <xdr:rowOff>152401</xdr:rowOff>
    </xdr:from>
    <xdr:to>
      <xdr:col>15</xdr:col>
      <xdr:colOff>419100</xdr:colOff>
      <xdr:row>31</xdr:row>
      <xdr:rowOff>152401</xdr:rowOff>
    </xdr:to>
    <xdr:sp macro="" textlink="">
      <xdr:nvSpPr>
        <xdr:cNvPr id="12" name="Стрелка вправо с вырезом 11">
          <a:hlinkClick xmlns:r="http://schemas.openxmlformats.org/officeDocument/2006/relationships" r:id="rId2"/>
        </xdr:cNvPr>
        <xdr:cNvSpPr/>
      </xdr:nvSpPr>
      <xdr:spPr>
        <a:xfrm>
          <a:off x="9086850" y="6200776"/>
          <a:ext cx="1676400" cy="571500"/>
        </a:xfrm>
        <a:prstGeom prst="notchedRightArrow">
          <a:avLst>
            <a:gd name="adj1" fmla="val 75352"/>
            <a:gd name="adj2" fmla="val 8521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600" b="1">
              <a:solidFill>
                <a:srgbClr val="0070C0"/>
              </a:solidFill>
              <a:latin typeface="Comic Sans MS" pitchFamily="66" charset="0"/>
            </a:rPr>
            <a:t>Далее</a:t>
          </a:r>
        </a:p>
      </xdr:txBody>
    </xdr:sp>
    <xdr:clientData/>
  </xdr:twoCellAnchor>
  <xdr:twoCellAnchor editAs="oneCell">
    <xdr:from>
      <xdr:col>13</xdr:col>
      <xdr:colOff>100715</xdr:colOff>
      <xdr:row>8</xdr:row>
      <xdr:rowOff>323850</xdr:rowOff>
    </xdr:from>
    <xdr:to>
      <xdr:col>16</xdr:col>
      <xdr:colOff>209550</xdr:colOff>
      <xdr:row>20</xdr:row>
      <xdr:rowOff>43062</xdr:rowOff>
    </xdr:to>
    <xdr:pic>
      <xdr:nvPicPr>
        <xdr:cNvPr id="5" name="Рисунок 4" descr="0002-003-Tema-obobschenie-znanij-po-razdelu-fiziki-Elektricheskij-tok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225665" y="1847850"/>
          <a:ext cx="1937635" cy="24624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542923</xdr:colOff>
      <xdr:row>0</xdr:row>
      <xdr:rowOff>104775</xdr:rowOff>
    </xdr:from>
    <xdr:to>
      <xdr:col>2</xdr:col>
      <xdr:colOff>180974</xdr:colOff>
      <xdr:row>7</xdr:row>
      <xdr:rowOff>62195</xdr:rowOff>
    </xdr:to>
    <xdr:pic>
      <xdr:nvPicPr>
        <xdr:cNvPr id="4" name="Рисунок 3" descr="Image422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3" y="104775"/>
          <a:ext cx="857251" cy="1290920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2</xdr:row>
      <xdr:rowOff>104775</xdr:rowOff>
    </xdr:from>
    <xdr:to>
      <xdr:col>10</xdr:col>
      <xdr:colOff>142875</xdr:colOff>
      <xdr:row>5</xdr:row>
      <xdr:rowOff>142875</xdr:rowOff>
    </xdr:to>
    <xdr:sp macro="" textlink="">
      <xdr:nvSpPr>
        <xdr:cNvPr id="5" name="Блок-схема: знак завершения 4"/>
        <xdr:cNvSpPr/>
      </xdr:nvSpPr>
      <xdr:spPr>
        <a:xfrm>
          <a:off x="1895475" y="485775"/>
          <a:ext cx="4343400" cy="609600"/>
        </a:xfrm>
        <a:prstGeom prst="flowChartTerminator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2000" b="1">
              <a:solidFill>
                <a:srgbClr val="0070C0"/>
              </a:solidFill>
              <a:latin typeface="Comic Sans MS" pitchFamily="66" charset="0"/>
            </a:rPr>
            <a:t>Задание 2</a:t>
          </a:r>
        </a:p>
      </xdr:txBody>
    </xdr:sp>
    <xdr:clientData/>
  </xdr:twoCellAnchor>
  <xdr:twoCellAnchor>
    <xdr:from>
      <xdr:col>15</xdr:col>
      <xdr:colOff>85725</xdr:colOff>
      <xdr:row>26</xdr:row>
      <xdr:rowOff>104775</xdr:rowOff>
    </xdr:from>
    <xdr:to>
      <xdr:col>17</xdr:col>
      <xdr:colOff>542925</xdr:colOff>
      <xdr:row>29</xdr:row>
      <xdr:rowOff>104775</xdr:rowOff>
    </xdr:to>
    <xdr:sp macro="" textlink="">
      <xdr:nvSpPr>
        <xdr:cNvPr id="6" name="Стрелка вправо с вырезом 5">
          <a:hlinkClick xmlns:r="http://schemas.openxmlformats.org/officeDocument/2006/relationships" r:id="rId2"/>
        </xdr:cNvPr>
        <xdr:cNvSpPr/>
      </xdr:nvSpPr>
      <xdr:spPr>
        <a:xfrm>
          <a:off x="9229725" y="6057900"/>
          <a:ext cx="1676400" cy="571500"/>
        </a:xfrm>
        <a:prstGeom prst="notchedRightArrow">
          <a:avLst>
            <a:gd name="adj1" fmla="val 75352"/>
            <a:gd name="adj2" fmla="val 8521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600" b="1">
              <a:solidFill>
                <a:srgbClr val="0070C0"/>
              </a:solidFill>
              <a:latin typeface="Comic Sans MS" pitchFamily="66" charset="0"/>
            </a:rPr>
            <a:t>Далее</a:t>
          </a:r>
        </a:p>
      </xdr:txBody>
    </xdr:sp>
    <xdr:clientData/>
  </xdr:twoCellAnchor>
  <xdr:twoCellAnchor editAs="oneCell">
    <xdr:from>
      <xdr:col>14</xdr:col>
      <xdr:colOff>371475</xdr:colOff>
      <xdr:row>5</xdr:row>
      <xdr:rowOff>19050</xdr:rowOff>
    </xdr:from>
    <xdr:to>
      <xdr:col>18</xdr:col>
      <xdr:colOff>238125</xdr:colOff>
      <xdr:row>23</xdr:row>
      <xdr:rowOff>85725</xdr:rowOff>
    </xdr:to>
    <xdr:pic>
      <xdr:nvPicPr>
        <xdr:cNvPr id="9" name="Рисунок 8" descr="med_1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05875" y="971550"/>
          <a:ext cx="2305050" cy="4267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2</xdr:col>
      <xdr:colOff>238125</xdr:colOff>
      <xdr:row>8</xdr:row>
      <xdr:rowOff>28576</xdr:rowOff>
    </xdr:to>
    <xdr:pic>
      <xdr:nvPicPr>
        <xdr:cNvPr id="2" name="Рисунок 1" descr="Image422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90500"/>
          <a:ext cx="771525" cy="1362076"/>
        </a:xfrm>
        <a:prstGeom prst="rect">
          <a:avLst/>
        </a:prstGeom>
      </xdr:spPr>
    </xdr:pic>
    <xdr:clientData/>
  </xdr:twoCellAnchor>
  <xdr:twoCellAnchor>
    <xdr:from>
      <xdr:col>3</xdr:col>
      <xdr:colOff>314325</xdr:colOff>
      <xdr:row>3</xdr:row>
      <xdr:rowOff>28575</xdr:rowOff>
    </xdr:from>
    <xdr:to>
      <xdr:col>10</xdr:col>
      <xdr:colOff>390525</xdr:colOff>
      <xdr:row>6</xdr:row>
      <xdr:rowOff>66675</xdr:rowOff>
    </xdr:to>
    <xdr:sp macro="" textlink="">
      <xdr:nvSpPr>
        <xdr:cNvPr id="3" name="Блок-схема: знак завершения 2"/>
        <xdr:cNvSpPr/>
      </xdr:nvSpPr>
      <xdr:spPr>
        <a:xfrm>
          <a:off x="2143125" y="600075"/>
          <a:ext cx="4343400" cy="609600"/>
        </a:xfrm>
        <a:prstGeom prst="flowChartTerminator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2000" b="1">
              <a:solidFill>
                <a:srgbClr val="0070C0"/>
              </a:solidFill>
              <a:latin typeface="Comic Sans MS" pitchFamily="66" charset="0"/>
            </a:rPr>
            <a:t>Задание 3</a:t>
          </a:r>
        </a:p>
      </xdr:txBody>
    </xdr:sp>
    <xdr:clientData/>
  </xdr:twoCellAnchor>
  <xdr:twoCellAnchor editAs="oneCell">
    <xdr:from>
      <xdr:col>13</xdr:col>
      <xdr:colOff>76199</xdr:colOff>
      <xdr:row>0</xdr:row>
      <xdr:rowOff>93598</xdr:rowOff>
    </xdr:from>
    <xdr:to>
      <xdr:col>16</xdr:col>
      <xdr:colOff>399566</xdr:colOff>
      <xdr:row>9</xdr:row>
      <xdr:rowOff>171450</xdr:rowOff>
    </xdr:to>
    <xdr:pic>
      <xdr:nvPicPr>
        <xdr:cNvPr id="4" name="Рисунок 3" descr="1289285636_33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000999" y="93598"/>
          <a:ext cx="2152167" cy="1792352"/>
        </a:xfrm>
        <a:prstGeom prst="rect">
          <a:avLst/>
        </a:prstGeom>
      </xdr:spPr>
    </xdr:pic>
    <xdr:clientData/>
  </xdr:twoCellAnchor>
  <xdr:twoCellAnchor>
    <xdr:from>
      <xdr:col>9</xdr:col>
      <xdr:colOff>161925</xdr:colOff>
      <xdr:row>28</xdr:row>
      <xdr:rowOff>152400</xdr:rowOff>
    </xdr:from>
    <xdr:to>
      <xdr:col>12</xdr:col>
      <xdr:colOff>247650</xdr:colOff>
      <xdr:row>31</xdr:row>
      <xdr:rowOff>133350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/>
        </xdr:cNvPr>
        <xdr:cNvSpPr/>
      </xdr:nvSpPr>
      <xdr:spPr>
        <a:xfrm>
          <a:off x="5648325" y="6896100"/>
          <a:ext cx="1914525" cy="5524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  <a:latin typeface="Comic Sans MS" pitchFamily="66" charset="0"/>
            </a:rPr>
            <a:t>ГОТОВО!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114300</xdr:rowOff>
    </xdr:from>
    <xdr:to>
      <xdr:col>19</xdr:col>
      <xdr:colOff>276225</xdr:colOff>
      <xdr:row>16</xdr:row>
      <xdr:rowOff>161925</xdr:rowOff>
    </xdr:to>
    <xdr:pic>
      <xdr:nvPicPr>
        <xdr:cNvPr id="5" name="Рисунок 4" descr="95813f1b73886681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114300"/>
          <a:ext cx="4267200" cy="3095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567467</xdr:colOff>
      <xdr:row>0</xdr:row>
      <xdr:rowOff>57689</xdr:rowOff>
    </xdr:from>
    <xdr:ext cx="5763053" cy="718466"/>
    <xdr:sp macro="" textlink="">
      <xdr:nvSpPr>
        <xdr:cNvPr id="2" name="Прямоугольник 1"/>
        <xdr:cNvSpPr/>
      </xdr:nvSpPr>
      <xdr:spPr>
        <a:xfrm>
          <a:off x="1177067" y="57689"/>
          <a:ext cx="576305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4000" b="1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0033CC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Источники информации: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i-universitet.ru/do/directions/mm/exceltest/" TargetMode="External"/><Relationship Id="rId3" Type="http://schemas.openxmlformats.org/officeDocument/2006/relationships/hyperlink" Target="http://www.understandingthebible.org/Image422.gif" TargetMode="External"/><Relationship Id="rId7" Type="http://schemas.openxmlformats.org/officeDocument/2006/relationships/hyperlink" Target="http://&#1076;&#1086;&#1074;&#1077;&#1088;&#1080;&#1077;38.&#1088;&#1092;/sites/default/files/imagecache/product_full/med_1.png" TargetMode="External"/><Relationship Id="rId2" Type="http://schemas.openxmlformats.org/officeDocument/2006/relationships/hyperlink" Target="http://www.liveedu.ru/uploads/posts/2010-11/1289285636_33.jpg" TargetMode="External"/><Relationship Id="rId1" Type="http://schemas.openxmlformats.org/officeDocument/2006/relationships/hyperlink" Target="http://www.cneq.unam.mx/cursos_diplomados/diplomados/medio_superior/ens_3/portafolios/quimica/equipo5/images/matraz_000.gif" TargetMode="External"/><Relationship Id="rId6" Type="http://schemas.openxmlformats.org/officeDocument/2006/relationships/hyperlink" Target="http://900igr.net/datai/fizika/Urok-Elektricheskij-tok/0002-003-Tema-obobschenie-znanij-po-razdelu-fiziki-Elektricheskij-tok.png" TargetMode="External"/><Relationship Id="rId5" Type="http://schemas.openxmlformats.org/officeDocument/2006/relationships/hyperlink" Target="http://3planeta.ucoz.ru/risunok2.jpg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://images49.fotosik.pl/24/95813f1b73886681.gif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E1:W35"/>
  <sheetViews>
    <sheetView tabSelected="1" topLeftCell="A3" workbookViewId="0">
      <selection activeCell="X38" sqref="X38"/>
    </sheetView>
  </sheetViews>
  <sheetFormatPr defaultRowHeight="15"/>
  <cols>
    <col min="1" max="16384" width="9.140625" style="16"/>
  </cols>
  <sheetData>
    <row r="1" spans="5:19" ht="24.95" customHeight="1">
      <c r="G1" s="35" t="s">
        <v>43</v>
      </c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5:19" ht="20.100000000000001" customHeight="1">
      <c r="G2" s="35" t="s">
        <v>44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5:19" ht="22.5">
      <c r="E3" s="35" t="s">
        <v>59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24" spans="6:23" ht="45" customHeight="1">
      <c r="F24" s="38" t="s">
        <v>45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6:23" ht="15.75">
      <c r="H25" s="40" t="s">
        <v>46</v>
      </c>
      <c r="I25" s="33"/>
      <c r="J25" s="33"/>
      <c r="K25" s="33"/>
      <c r="L25" s="33"/>
      <c r="M25" s="33"/>
      <c r="N25" s="33"/>
      <c r="O25" s="33"/>
    </row>
    <row r="28" spans="6:23" ht="22.5">
      <c r="Q28" s="41" t="s">
        <v>48</v>
      </c>
      <c r="R28" s="42"/>
      <c r="S28" s="42"/>
      <c r="T28" s="42"/>
      <c r="U28" s="42"/>
      <c r="V28" s="42"/>
      <c r="W28" s="42"/>
    </row>
    <row r="29" spans="6:23" ht="24.75">
      <c r="I29" s="25"/>
      <c r="J29" s="25"/>
      <c r="K29" s="25"/>
      <c r="L29" s="25"/>
      <c r="Q29" s="33" t="s">
        <v>47</v>
      </c>
      <c r="R29" s="33"/>
      <c r="S29" s="33"/>
      <c r="T29" s="33"/>
      <c r="U29" s="33"/>
      <c r="V29" s="33"/>
      <c r="W29" s="33"/>
    </row>
    <row r="35" spans="11:12" ht="22.5">
      <c r="K35" s="34" t="s">
        <v>49</v>
      </c>
      <c r="L35" s="33"/>
    </row>
  </sheetData>
  <sheetProtection password="CF7A" sheet="1" objects="1" scenarios="1" selectLockedCells="1"/>
  <mergeCells count="8">
    <mergeCell ref="Q29:W29"/>
    <mergeCell ref="K35:L35"/>
    <mergeCell ref="G1:Q1"/>
    <mergeCell ref="G2:Q2"/>
    <mergeCell ref="F24:Q24"/>
    <mergeCell ref="H25:O25"/>
    <mergeCell ref="Q28:W28"/>
    <mergeCell ref="E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selection activeCell="E28" sqref="E28:I28"/>
    </sheetView>
  </sheetViews>
  <sheetFormatPr defaultRowHeight="15"/>
  <cols>
    <col min="1" max="16384" width="9.140625" style="26"/>
  </cols>
  <sheetData>
    <row r="1" spans="1:26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9.25">
      <c r="A2" s="27"/>
      <c r="B2" s="27"/>
      <c r="C2" s="27"/>
      <c r="D2" s="27"/>
      <c r="E2" s="27"/>
      <c r="F2" s="27"/>
      <c r="G2" s="50" t="s">
        <v>52</v>
      </c>
      <c r="H2" s="50"/>
      <c r="I2" s="50"/>
      <c r="J2" s="50"/>
      <c r="K2" s="50"/>
      <c r="L2" s="50"/>
      <c r="M2" s="50"/>
      <c r="N2" s="50"/>
      <c r="O2" s="50"/>
      <c r="P2" s="50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9.25">
      <c r="A3" s="27"/>
      <c r="B3" s="27"/>
      <c r="C3" s="27"/>
      <c r="D3" s="27"/>
      <c r="E3" s="27"/>
      <c r="F3" s="27"/>
      <c r="G3" s="27"/>
      <c r="H3" s="27"/>
      <c r="I3" s="28"/>
      <c r="J3" s="29"/>
      <c r="K3" s="29"/>
      <c r="L3" s="29"/>
      <c r="M3" s="29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25" spans="3:9" ht="33.75" thickBot="1">
      <c r="E25" s="51" t="s">
        <v>57</v>
      </c>
      <c r="F25" s="51"/>
      <c r="G25" s="51"/>
      <c r="H25" s="51"/>
    </row>
    <row r="26" spans="3:9" ht="26.25" thickTop="1" thickBot="1">
      <c r="C26" s="46" t="s">
        <v>54</v>
      </c>
      <c r="D26" s="47"/>
      <c r="E26" s="43"/>
      <c r="F26" s="44"/>
      <c r="G26" s="44"/>
      <c r="H26" s="44"/>
      <c r="I26" s="45"/>
    </row>
    <row r="27" spans="3:9" ht="26.25" thickTop="1" thickBot="1">
      <c r="C27" s="48" t="s">
        <v>55</v>
      </c>
      <c r="D27" s="49"/>
      <c r="E27" s="43"/>
      <c r="F27" s="44"/>
      <c r="G27" s="44"/>
      <c r="H27" s="44"/>
      <c r="I27" s="45"/>
    </row>
    <row r="28" spans="3:9" ht="26.25" thickTop="1" thickBot="1">
      <c r="C28" s="48" t="s">
        <v>56</v>
      </c>
      <c r="D28" s="49"/>
      <c r="E28" s="43"/>
      <c r="F28" s="44"/>
      <c r="G28" s="44"/>
      <c r="H28" s="44"/>
      <c r="I28" s="45"/>
    </row>
    <row r="29" spans="3:9" ht="15.75" thickTop="1"/>
  </sheetData>
  <sheetProtection password="CF7A" sheet="1" objects="1" scenarios="1" selectLockedCells="1"/>
  <mergeCells count="8">
    <mergeCell ref="E28:I28"/>
    <mergeCell ref="C26:D26"/>
    <mergeCell ref="C27:D27"/>
    <mergeCell ref="C28:D28"/>
    <mergeCell ref="G2:P2"/>
    <mergeCell ref="E25:H25"/>
    <mergeCell ref="E26:I26"/>
    <mergeCell ref="E27:I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9:Q25"/>
  <sheetViews>
    <sheetView workbookViewId="0">
      <selection activeCell="L25" sqref="L25"/>
    </sheetView>
  </sheetViews>
  <sheetFormatPr defaultRowHeight="15"/>
  <cols>
    <col min="1" max="11" width="9.140625" style="1"/>
    <col min="12" max="12" width="27.140625" style="1" customWidth="1"/>
    <col min="13" max="16384" width="9.140625" style="1"/>
  </cols>
  <sheetData>
    <row r="9" spans="2:17" ht="29.25">
      <c r="D9" s="52" t="s">
        <v>11</v>
      </c>
      <c r="E9" s="52"/>
      <c r="F9" s="52"/>
      <c r="G9" s="52"/>
      <c r="H9" s="52"/>
      <c r="I9" s="52"/>
      <c r="J9" s="52"/>
      <c r="K9" s="52"/>
      <c r="L9" s="52"/>
    </row>
    <row r="12" spans="2:17" ht="15.75" thickBot="1">
      <c r="Q12" s="2"/>
    </row>
    <row r="13" spans="2:17" ht="24.95" customHeight="1" thickBot="1">
      <c r="B13" s="53" t="s">
        <v>28</v>
      </c>
      <c r="C13" s="54"/>
      <c r="D13" s="54"/>
      <c r="E13" s="54"/>
      <c r="F13" s="54"/>
      <c r="G13" s="54"/>
      <c r="H13" s="54"/>
      <c r="I13" s="54"/>
      <c r="J13" s="54"/>
      <c r="K13" s="54"/>
      <c r="L13" s="15" t="s">
        <v>35</v>
      </c>
      <c r="M13" s="12"/>
      <c r="N13" s="12"/>
      <c r="O13" s="12"/>
    </row>
    <row r="16" spans="2:17" ht="15.75" thickBot="1"/>
    <row r="17" spans="2:15" ht="24.95" customHeight="1" thickBot="1">
      <c r="B17" s="53" t="s"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15" t="s">
        <v>36</v>
      </c>
      <c r="M17" s="13"/>
      <c r="N17" s="13"/>
      <c r="O17" s="13"/>
    </row>
    <row r="20" spans="2:15" ht="15.75" thickBot="1"/>
    <row r="21" spans="2:15" ht="24.95" customHeight="1" thickBot="1">
      <c r="B21" s="53" t="s"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15" t="s">
        <v>37</v>
      </c>
      <c r="M21" s="13"/>
      <c r="N21" s="13"/>
      <c r="O21" s="13"/>
    </row>
    <row r="24" spans="2:15" ht="15.75" thickBot="1"/>
    <row r="25" spans="2:15" ht="24.95" customHeight="1" thickBot="1">
      <c r="B25" s="53" t="s"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15" t="s">
        <v>38</v>
      </c>
      <c r="M25" s="32"/>
      <c r="N25" s="13"/>
      <c r="O25" s="13"/>
    </row>
  </sheetData>
  <sheetProtection password="CF7A" sheet="1" objects="1" scenarios="1" selectLockedCells="1"/>
  <mergeCells count="5">
    <mergeCell ref="D9:L9"/>
    <mergeCell ref="B13:K13"/>
    <mergeCell ref="B17:K17"/>
    <mergeCell ref="B21:K21"/>
    <mergeCell ref="B25:K25"/>
  </mergeCells>
  <dataValidations count="3">
    <dataValidation type="list" allowBlank="1" showInputMessage="1" showErrorMessage="1" sqref="L25">
      <formula1>"Реакция разложения,Реакция замещения,Реакция соединения,Реакция обмена"</formula1>
    </dataValidation>
    <dataValidation type="list" allowBlank="1" showInputMessage="1" showErrorMessage="1" sqref="L17">
      <formula1>"Реакция разложения, Реакция замещения,Реакция соединения,Реакция обмена"</formula1>
    </dataValidation>
    <dataValidation type="list" allowBlank="1" showInputMessage="1" showErrorMessage="1" sqref="L13 L21">
      <formula1>"Реакция разложения,Реакция замещения,Реакция соединения,Реакция обмена"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9:O25"/>
  <sheetViews>
    <sheetView workbookViewId="0">
      <selection activeCell="I17" sqref="I17"/>
    </sheetView>
  </sheetViews>
  <sheetFormatPr defaultRowHeight="15"/>
  <cols>
    <col min="1" max="16384" width="9.140625" style="3"/>
  </cols>
  <sheetData>
    <row r="9" spans="2:15" ht="29.25">
      <c r="B9" s="57" t="s">
        <v>10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"/>
      <c r="O9" s="11"/>
    </row>
    <row r="12" spans="2:15" ht="15.75" thickBot="1"/>
    <row r="13" spans="2:15" ht="24.95" customHeight="1" thickBot="1">
      <c r="B13" s="6"/>
      <c r="C13" s="60" t="s">
        <v>12</v>
      </c>
      <c r="D13" s="65"/>
      <c r="E13" s="6">
        <v>3</v>
      </c>
      <c r="F13" s="60" t="s">
        <v>13</v>
      </c>
      <c r="G13" s="56"/>
      <c r="H13" s="6">
        <v>2</v>
      </c>
      <c r="I13" s="60" t="s">
        <v>14</v>
      </c>
      <c r="J13" s="56"/>
    </row>
    <row r="16" spans="2:15" ht="15.75" thickBot="1"/>
    <row r="17" spans="2:14" ht="32.25" thickBot="1">
      <c r="B17" s="6"/>
      <c r="C17" s="60" t="s">
        <v>15</v>
      </c>
      <c r="D17" s="56"/>
      <c r="E17" s="56"/>
      <c r="F17" s="6">
        <v>2</v>
      </c>
      <c r="G17" s="63" t="s">
        <v>16</v>
      </c>
      <c r="H17" s="64"/>
      <c r="I17" s="8"/>
      <c r="J17" s="60" t="s">
        <v>18</v>
      </c>
      <c r="K17" s="56"/>
      <c r="L17" s="7">
        <v>2</v>
      </c>
      <c r="M17" s="55" t="s">
        <v>17</v>
      </c>
      <c r="N17" s="56"/>
    </row>
    <row r="20" spans="2:14" ht="15.75" thickBot="1"/>
    <row r="21" spans="2:14" ht="32.25" thickBot="1">
      <c r="B21" s="6">
        <v>2</v>
      </c>
      <c r="C21" s="60" t="s">
        <v>19</v>
      </c>
      <c r="D21" s="61"/>
      <c r="E21" s="62"/>
      <c r="F21" s="6">
        <v>2</v>
      </c>
      <c r="G21" s="60" t="s">
        <v>20</v>
      </c>
      <c r="H21" s="56"/>
      <c r="I21" s="6"/>
      <c r="J21" s="4" t="s">
        <v>21</v>
      </c>
    </row>
    <row r="24" spans="2:14" ht="15.75" thickBot="1"/>
    <row r="25" spans="2:14" ht="32.25" thickBot="1">
      <c r="B25" s="6">
        <v>3</v>
      </c>
      <c r="C25" s="60" t="s">
        <v>22</v>
      </c>
      <c r="D25" s="56"/>
      <c r="E25" s="6">
        <v>2</v>
      </c>
      <c r="F25" s="63" t="s">
        <v>23</v>
      </c>
      <c r="G25" s="64"/>
      <c r="H25" s="64"/>
      <c r="I25" s="6"/>
      <c r="J25" s="58" t="s">
        <v>25</v>
      </c>
      <c r="K25" s="59"/>
      <c r="L25" s="59"/>
      <c r="M25" s="6">
        <v>3</v>
      </c>
      <c r="N25" s="5" t="s">
        <v>24</v>
      </c>
    </row>
  </sheetData>
  <sheetProtection password="CF7A" sheet="1" objects="1" scenarios="1" selectLockedCells="1"/>
  <mergeCells count="13">
    <mergeCell ref="M17:N17"/>
    <mergeCell ref="B9:M9"/>
    <mergeCell ref="J25:L25"/>
    <mergeCell ref="C21:E21"/>
    <mergeCell ref="G21:H21"/>
    <mergeCell ref="C25:D25"/>
    <mergeCell ref="F25:H25"/>
    <mergeCell ref="C13:D13"/>
    <mergeCell ref="F13:G13"/>
    <mergeCell ref="I13:J13"/>
    <mergeCell ref="C17:E17"/>
    <mergeCell ref="G17:H17"/>
    <mergeCell ref="J17:K17"/>
  </mergeCells>
  <dataValidations count="4">
    <dataValidation type="list" allowBlank="1" showInputMessage="1" showErrorMessage="1" sqref="B13">
      <formula1>"- ,1,2,3"</formula1>
    </dataValidation>
    <dataValidation type="list" allowBlank="1" showInputMessage="1" showErrorMessage="1" sqref="E13">
      <formula1>"1,2,3"</formula1>
    </dataValidation>
    <dataValidation type="list" allowBlank="1" showInputMessage="1" showErrorMessage="1" sqref="H13">
      <formula1>"-,1,2,3"</formula1>
    </dataValidation>
    <dataValidation type="list" allowBlank="1" showInputMessage="1" showErrorMessage="1" sqref="B17 M25 I25 E25 B25 I21 F21 B21 I17 L17 F17">
      <formula1>"-,1,2,3,4"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1:S27"/>
  <sheetViews>
    <sheetView workbookViewId="0">
      <selection activeCell="Q27" sqref="Q27"/>
    </sheetView>
  </sheetViews>
  <sheetFormatPr defaultRowHeight="15"/>
  <cols>
    <col min="1" max="16" width="9.140625" style="9"/>
    <col min="17" max="17" width="27.7109375" style="9" customWidth="1"/>
    <col min="18" max="16384" width="9.140625" style="9"/>
  </cols>
  <sheetData>
    <row r="11" spans="2:19" ht="29.25">
      <c r="C11" s="10"/>
      <c r="D11" s="66" t="s">
        <v>26</v>
      </c>
      <c r="E11" s="66"/>
      <c r="F11" s="66"/>
      <c r="G11" s="66"/>
      <c r="H11" s="66"/>
      <c r="I11" s="66"/>
      <c r="J11" s="66"/>
      <c r="K11" s="66"/>
      <c r="L11" s="66"/>
      <c r="M11" s="66"/>
    </row>
    <row r="13" spans="2:19" ht="15.75" thickBot="1"/>
    <row r="14" spans="2:19" ht="24.75" thickBot="1">
      <c r="B14" s="67" t="s">
        <v>27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15" t="s">
        <v>8</v>
      </c>
      <c r="R14" s="14"/>
      <c r="S14" s="14"/>
    </row>
    <row r="18" spans="2:19" ht="30" customHeight="1" thickBot="1">
      <c r="B18" s="69" t="s">
        <v>31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</row>
    <row r="19" spans="2:19" ht="30" customHeight="1" thickBot="1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15" t="s">
        <v>9</v>
      </c>
      <c r="R19" s="14"/>
      <c r="S19" s="14"/>
    </row>
    <row r="22" spans="2:19" ht="15.75" thickBot="1"/>
    <row r="23" spans="2:19" ht="24.75" thickBot="1">
      <c r="B23" s="74" t="s">
        <v>29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5" t="s">
        <v>6</v>
      </c>
      <c r="R23" s="14"/>
      <c r="S23" s="14"/>
    </row>
    <row r="26" spans="2:19" ht="15.75" thickBot="1"/>
    <row r="27" spans="2:19" ht="60" customHeight="1" thickBot="1">
      <c r="B27" s="76" t="s">
        <v>30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5" t="s">
        <v>7</v>
      </c>
      <c r="R27" s="14"/>
      <c r="S27" s="14"/>
    </row>
  </sheetData>
  <sheetProtection password="CF7A" sheet="1" objects="1" scenarios="1" selectLockedCells="1"/>
  <mergeCells count="5">
    <mergeCell ref="D11:M11"/>
    <mergeCell ref="B14:P14"/>
    <mergeCell ref="B18:P19"/>
    <mergeCell ref="B23:P23"/>
    <mergeCell ref="B27:P27"/>
  </mergeCells>
  <dataValidations count="1">
    <dataValidation type="list" allowBlank="1" showInputMessage="1" showErrorMessage="1" sqref="Q14 Q19 Q23 Q27">
      <formula1>"реакция разложения,реакция замещения,реакция соединения,реакция обмена"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0:Y39"/>
  <sheetViews>
    <sheetView workbookViewId="0">
      <selection activeCell="U66" sqref="U66"/>
    </sheetView>
  </sheetViews>
  <sheetFormatPr defaultColWidth="6.7109375" defaultRowHeight="15"/>
  <cols>
    <col min="1" max="1" width="6.7109375" style="17"/>
    <col min="2" max="2" width="7.42578125" style="17" bestFit="1" customWidth="1"/>
    <col min="3" max="19" width="6.7109375" style="17"/>
    <col min="20" max="20" width="7.42578125" style="17" bestFit="1" customWidth="1"/>
    <col min="21" max="23" width="6.7109375" style="17"/>
    <col min="24" max="24" width="13.42578125" style="17" customWidth="1"/>
    <col min="25" max="16384" width="6.7109375" style="17"/>
  </cols>
  <sheetData>
    <row r="20" spans="9:19" ht="39.950000000000003" customHeight="1">
      <c r="I20" s="79" t="s">
        <v>40</v>
      </c>
      <c r="J20" s="79"/>
      <c r="K20" s="79"/>
      <c r="L20" s="79"/>
      <c r="M20" s="79"/>
      <c r="N20" s="79"/>
      <c r="O20" s="78">
        <f>IF(X38,X38)</f>
        <v>22</v>
      </c>
      <c r="P20" s="78"/>
      <c r="Q20" s="80" t="s">
        <v>41</v>
      </c>
      <c r="R20" s="80"/>
      <c r="S20" s="80"/>
    </row>
    <row r="23" spans="9:19" ht="39.950000000000003" customHeight="1">
      <c r="I23" s="79" t="s">
        <v>42</v>
      </c>
      <c r="J23" s="79"/>
      <c r="K23" s="79"/>
      <c r="L23" s="79"/>
      <c r="M23" s="79"/>
      <c r="N23" s="79"/>
      <c r="O23" s="81">
        <f>IF(X38&gt;=21,5,(IF(X38&gt;=17,4,(IF(X38&gt;=12,3,(IF(X38&gt;=7,2,(IF(X38&lt;=6,1)))))))))</f>
        <v>5</v>
      </c>
      <c r="P23" s="81"/>
      <c r="Q23" s="24"/>
    </row>
    <row r="36" spans="1: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</row>
    <row r="37" spans="1:25">
      <c r="A37" s="20" t="s">
        <v>32</v>
      </c>
      <c r="B37" s="20">
        <v>1</v>
      </c>
      <c r="C37" s="20">
        <v>2</v>
      </c>
      <c r="D37" s="20">
        <v>3</v>
      </c>
      <c r="E37" s="20">
        <v>4</v>
      </c>
      <c r="F37" s="20">
        <v>5</v>
      </c>
      <c r="G37" s="20">
        <v>6</v>
      </c>
      <c r="H37" s="20">
        <v>7</v>
      </c>
      <c r="I37" s="20">
        <v>8</v>
      </c>
      <c r="J37" s="20">
        <v>9</v>
      </c>
      <c r="K37" s="20">
        <v>10</v>
      </c>
      <c r="L37" s="20">
        <v>11</v>
      </c>
      <c r="M37" s="20">
        <v>12</v>
      </c>
      <c r="N37" s="20">
        <v>13</v>
      </c>
      <c r="O37" s="20">
        <v>14</v>
      </c>
      <c r="P37" s="20">
        <v>15</v>
      </c>
      <c r="Q37" s="20">
        <v>16</v>
      </c>
      <c r="R37" s="20">
        <v>17</v>
      </c>
      <c r="S37" s="20">
        <v>18</v>
      </c>
      <c r="T37" s="20">
        <v>19</v>
      </c>
      <c r="U37" s="20">
        <v>20</v>
      </c>
      <c r="V37" s="20">
        <v>21</v>
      </c>
      <c r="W37" s="20">
        <v>22</v>
      </c>
      <c r="X37" s="21" t="s">
        <v>34</v>
      </c>
      <c r="Y37" s="22"/>
    </row>
    <row r="38" spans="1:25">
      <c r="A38" s="23" t="s">
        <v>33</v>
      </c>
      <c r="B38" s="20">
        <f>IF('Задание 1'!L13="реакция разложения",1,0)</f>
        <v>1</v>
      </c>
      <c r="C38" s="20">
        <f>IF('Задание 1'!$L$17="реакция обмена",1,0)</f>
        <v>1</v>
      </c>
      <c r="D38" s="20">
        <f>IF('Задание 1'!L21="реакция соединения",1,0)</f>
        <v>1</v>
      </c>
      <c r="E38" s="20">
        <f>IF('Задание 1'!L25="реакция замещения",1,0)</f>
        <v>1</v>
      </c>
      <c r="F38" s="20">
        <f>IF('Задание 2'!B13="",1,0)</f>
        <v>1</v>
      </c>
      <c r="G38" s="20">
        <f>IF('Задание 2'!A17="",1,0)</f>
        <v>1</v>
      </c>
      <c r="H38" s="20">
        <f>IF('Задание 2'!B21=2,1,0)</f>
        <v>1</v>
      </c>
      <c r="I38" s="20">
        <f>IF('Задание 2'!B25=3,1,0)</f>
        <v>1</v>
      </c>
      <c r="J38" s="20">
        <f>IF('Задание 2'!E13=3,1,0)</f>
        <v>1</v>
      </c>
      <c r="K38" s="20">
        <f>IF('Задание 2'!F17=2,1,0)</f>
        <v>1</v>
      </c>
      <c r="L38" s="20">
        <f>IF('Задание 2'!F21=2,1,0)</f>
        <v>1</v>
      </c>
      <c r="M38" s="20">
        <f>IF('Задание 2'!E25=2,1,0)</f>
        <v>1</v>
      </c>
      <c r="N38" s="20">
        <f>IF('Задание 2'!H13=2,1,0)</f>
        <v>1</v>
      </c>
      <c r="O38" s="20">
        <f>IF('Задание 2'!I17="",1,0)</f>
        <v>1</v>
      </c>
      <c r="P38" s="20">
        <f>IF('Задание 2'!I21="",1,0)</f>
        <v>1</v>
      </c>
      <c r="Q38" s="20">
        <f>IF('Задание 2'!I25="",1,0)</f>
        <v>1</v>
      </c>
      <c r="R38" s="20">
        <f>IF('Задание 2'!L17=2,1,0)</f>
        <v>1</v>
      </c>
      <c r="S38" s="20">
        <f>IF('Задание 2'!M25=3,1,0)</f>
        <v>1</v>
      </c>
      <c r="T38" s="20">
        <f>IF('Задание 3'!Q14="реакция соединения",1,0)</f>
        <v>1</v>
      </c>
      <c r="U38" s="20">
        <f>IF('Задание 3'!Q19="реакция замещения",1,0)</f>
        <v>1</v>
      </c>
      <c r="V38" s="20">
        <f>IF('Задание 3'!Q23="реакция разложения",1,0)</f>
        <v>1</v>
      </c>
      <c r="W38" s="20">
        <f>IF('Задание 3'!Q27="реакция обмена",1,0)</f>
        <v>1</v>
      </c>
      <c r="X38" s="21">
        <f>SUM(B38:W38)</f>
        <v>22</v>
      </c>
      <c r="Y38" s="22"/>
    </row>
    <row r="39" spans="1: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</row>
  </sheetData>
  <sheetProtection password="CF7A" sheet="1" objects="1" scenarios="1" selectLockedCells="1"/>
  <mergeCells count="5">
    <mergeCell ref="O20:P20"/>
    <mergeCell ref="I20:N20"/>
    <mergeCell ref="Q20:S20"/>
    <mergeCell ref="I23:N23"/>
    <mergeCell ref="O23:P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6:J20"/>
  <sheetViews>
    <sheetView workbookViewId="0">
      <selection activeCell="N74" sqref="N74"/>
    </sheetView>
  </sheetViews>
  <sheetFormatPr defaultRowHeight="15"/>
  <cols>
    <col min="1" max="16384" width="9.140625" style="31"/>
  </cols>
  <sheetData>
    <row r="6" spans="3:3">
      <c r="C6" s="30" t="s">
        <v>0</v>
      </c>
    </row>
    <row r="8" spans="3:3">
      <c r="C8" s="30" t="s">
        <v>53</v>
      </c>
    </row>
    <row r="10" spans="3:3">
      <c r="C10" s="30" t="s">
        <v>1</v>
      </c>
    </row>
    <row r="12" spans="3:3">
      <c r="C12" s="30" t="s">
        <v>2</v>
      </c>
    </row>
    <row r="14" spans="3:3">
      <c r="C14" s="30" t="s">
        <v>39</v>
      </c>
    </row>
    <row r="16" spans="3:3">
      <c r="C16" s="30" t="s">
        <v>50</v>
      </c>
    </row>
    <row r="18" spans="3:10">
      <c r="C18" s="30" t="s">
        <v>51</v>
      </c>
    </row>
    <row r="20" spans="3:10">
      <c r="C20" s="82" t="s">
        <v>58</v>
      </c>
      <c r="D20" s="82"/>
      <c r="E20" s="82"/>
      <c r="F20" s="82"/>
      <c r="G20" s="82"/>
      <c r="H20" s="82"/>
      <c r="I20" s="82"/>
      <c r="J20" s="82"/>
    </row>
  </sheetData>
  <sheetProtection password="CF7A" sheet="1" objects="1" scenarios="1" selectLockedCells="1"/>
  <mergeCells count="1">
    <mergeCell ref="C20:J20"/>
  </mergeCells>
  <hyperlinks>
    <hyperlink ref="C6" r:id="rId1"/>
    <hyperlink ref="C10" r:id="rId2"/>
    <hyperlink ref="C12" r:id="rId3"/>
    <hyperlink ref="C14" r:id="rId4"/>
    <hyperlink ref="C16" r:id="rId5"/>
    <hyperlink ref="C18" r:id="rId6"/>
    <hyperlink ref="C8" r:id="rId7" display="http://доверие38.рф/sites/default/files/imagecache/product_full/med_1.png"/>
    <hyperlink ref="C20" r:id="rId8" location=".Uf9nAKz-vXQ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</vt:lpstr>
      <vt:lpstr>Регистрация</vt:lpstr>
      <vt:lpstr>Задание 1</vt:lpstr>
      <vt:lpstr>Задание 2</vt:lpstr>
      <vt:lpstr>Задание 3</vt:lpstr>
      <vt:lpstr>Оценка</vt:lpstr>
      <vt:lpstr>Источники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Savhoz-Pro</dc:creator>
  <cp:lastModifiedBy>Savhoz-Pro</cp:lastModifiedBy>
  <dcterms:created xsi:type="dcterms:W3CDTF">2014-01-05T11:21:12Z</dcterms:created>
  <dcterms:modified xsi:type="dcterms:W3CDTF">2014-07-14T13:45:44Z</dcterms:modified>
</cp:coreProperties>
</file>