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титульный" sheetId="1" r:id="rId1"/>
    <sheet name="кроссворд" sheetId="2" r:id="rId2"/>
    <sheet name="результат" sheetId="3" r:id="rId3"/>
    <sheet name="источники" sheetId="4" r:id="rId4"/>
  </sheets>
  <calcPr calcId="124519"/>
</workbook>
</file>

<file path=xl/calcChain.xml><?xml version="1.0" encoding="utf-8"?>
<calcChain xmlns="http://schemas.openxmlformats.org/spreadsheetml/2006/main">
  <c r="AH15" i="3"/>
  <c r="AH14"/>
  <c r="AH13"/>
  <c r="AH12"/>
  <c r="AH11"/>
  <c r="AH10"/>
  <c r="AH9"/>
  <c r="AH8"/>
  <c r="AH7"/>
  <c r="AH6"/>
  <c r="F17" l="1"/>
</calcChain>
</file>

<file path=xl/sharedStrings.xml><?xml version="1.0" encoding="utf-8"?>
<sst xmlns="http://schemas.openxmlformats.org/spreadsheetml/2006/main" count="175" uniqueCount="49">
  <si>
    <t>МОБУ Новобурейская СОШ №1</t>
  </si>
  <si>
    <t>Бурейский район Амурская область</t>
  </si>
  <si>
    <t>2013 год</t>
  </si>
  <si>
    <t>Интерактивный кроссворд с подсчетом</t>
  </si>
  <si>
    <t>отгаданных слов и выводом оценки</t>
  </si>
  <si>
    <t>Выполнила учитель математики</t>
  </si>
  <si>
    <t>Онищук Елена Маратовна</t>
  </si>
  <si>
    <t xml:space="preserve">Поиграем в новую игру. </t>
  </si>
  <si>
    <t>На сцене - ты артист, в музее - посетитель, на рыбалке - рыболов. Продолжи эту игру.</t>
  </si>
  <si>
    <t>В выделенных клетках по вертикали:</t>
  </si>
  <si>
    <t>в магазине, на рынке, у киоска с мороженым ты…</t>
  </si>
  <si>
    <t>п</t>
  </si>
  <si>
    <t>о</t>
  </si>
  <si>
    <t>к</t>
  </si>
  <si>
    <t>у</t>
  </si>
  <si>
    <t>а</t>
  </si>
  <si>
    <t>т</t>
  </si>
  <si>
    <t>е</t>
  </si>
  <si>
    <t>л</t>
  </si>
  <si>
    <t>ь</t>
  </si>
  <si>
    <t>и</t>
  </si>
  <si>
    <t>ф</t>
  </si>
  <si>
    <t>р</t>
  </si>
  <si>
    <t>ш</t>
  </si>
  <si>
    <r>
      <t>(</t>
    </r>
    <r>
      <rPr>
        <i/>
        <sz val="18"/>
        <color theme="1"/>
        <rFont val="Times New Roman"/>
        <family val="1"/>
        <charset val="204"/>
      </rPr>
      <t xml:space="preserve">в словах-ответах букву </t>
    </r>
    <r>
      <rPr>
        <b/>
        <i/>
        <sz val="18"/>
        <color theme="1"/>
        <rFont val="Times New Roman"/>
        <family val="1"/>
        <charset val="204"/>
      </rPr>
      <t>ё</t>
    </r>
  </si>
  <si>
    <r>
      <t xml:space="preserve"> </t>
    </r>
    <r>
      <rPr>
        <i/>
        <sz val="18"/>
        <color theme="1"/>
        <rFont val="Times New Roman"/>
        <family val="1"/>
        <charset val="204"/>
      </rPr>
      <t xml:space="preserve">заменяй буквой </t>
    </r>
    <r>
      <rPr>
        <b/>
        <i/>
        <sz val="18"/>
        <color theme="1"/>
        <rFont val="Times New Roman"/>
        <family val="1"/>
        <charset val="204"/>
      </rPr>
      <t>е</t>
    </r>
    <r>
      <rPr>
        <i/>
        <sz val="18"/>
        <color theme="1"/>
        <rFont val="Times New Roman"/>
        <family val="1"/>
        <charset val="204"/>
      </rPr>
      <t>)</t>
    </r>
  </si>
  <si>
    <t>г</t>
  </si>
  <si>
    <t>ч</t>
  </si>
  <si>
    <t>н</t>
  </si>
  <si>
    <t>х</t>
  </si>
  <si>
    <t>д</t>
  </si>
  <si>
    <t>с</t>
  </si>
  <si>
    <t>ж</t>
  </si>
  <si>
    <t>м</t>
  </si>
  <si>
    <t>з</t>
  </si>
  <si>
    <t>щ</t>
  </si>
  <si>
    <t>б</t>
  </si>
  <si>
    <t>1. За штурвалом самолета ты …</t>
  </si>
  <si>
    <t>3. На футбольном поле, на волейбольной площадке ты …</t>
  </si>
  <si>
    <t>2. За рулем машины ты …</t>
  </si>
  <si>
    <t>4. В школе ты …</t>
  </si>
  <si>
    <t>5. На улице ты …</t>
  </si>
  <si>
    <t>6. В метро, автобусе ты …</t>
  </si>
  <si>
    <t>7. В походе ты …</t>
  </si>
  <si>
    <t>8. В день рождения ты …</t>
  </si>
  <si>
    <t>9. В театре, кино ты …</t>
  </si>
  <si>
    <t>10. На трибуне стадиона ты …</t>
  </si>
  <si>
    <t>КОЛИЧЕСТВО ОТГАДАННЫХ СЛОВ</t>
  </si>
  <si>
    <t>http://go.mail.ru/search_images?rch=l&amp;type=all&amp;is=0&amp;q=%D1%88%D0%BA%D0%BE%D0%BB%D1%8C%D0%BD%D0%B8%D0%BA+%D0%B7%D0%B0+%D0%BF%D0%B0%D1%80%D1%82%D0%BE%D0%B9#w=527&amp;h=464&amp;s=81956&amp;pic=http%3A%2F%2Fprv3.lori-images.net%2Fshkolnik-za-partoi-0002714727-preview.jpg&amp;page=http%3A%2F%2Flori.ru%2F2714727&amp;descr=%3Cb%3E%D0%A8%D0%BA%D0%BE%D0%BB%D1%8C%D0%BD%D0%B8%D0%BA%3C%2Fb%3E%20%3Cb%3E%D0%B7%D0%B0%3C%2Fb%3E%20%3Cb%3E%D0%BF%D0%B0%D1%80%D1%82%D0%BE%D0%B9%3C%2Fb%3E%2C%20%D1%84%D0%BE%D1%82%D0%BE%202714727%2C%20%D1%81%D0%BD%D1%8F%D1%82%D0%BE%206%20%D0%B0%D0%B2%D0%B3%D1%83%D1%81%D1%82%D0%B0..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</si>
</sst>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color rgb="FF002060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22"/>
      <color rgb="FF006600"/>
      <name val="Times New Roman"/>
      <family val="1"/>
      <charset val="204"/>
    </font>
    <font>
      <b/>
      <i/>
      <sz val="18"/>
      <color rgb="FF0066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rgb="FF002060"/>
      <name val="Times New Roman"/>
      <family val="1"/>
      <charset val="204"/>
    </font>
    <font>
      <sz val="18"/>
      <color rgb="FFFFFF99"/>
      <name val="Times New Roman"/>
      <family val="1"/>
      <charset val="204"/>
    </font>
    <font>
      <b/>
      <sz val="22"/>
      <color rgb="FF006600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8"/>
      <color rgb="FFFFFF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gradientFill degree="270">
        <stop position="0">
          <color theme="0"/>
        </stop>
        <stop position="1">
          <color rgb="FFFF3399"/>
        </stop>
      </gradientFill>
    </fill>
    <fill>
      <gradientFill degree="270">
        <stop position="0">
          <color theme="0"/>
        </stop>
        <stop position="1">
          <color rgb="FF00B050"/>
        </stop>
      </gradientFill>
    </fill>
    <fill>
      <gradientFill degree="270">
        <stop position="0">
          <color theme="0"/>
        </stop>
        <stop position="1">
          <color rgb="FFFFFF00"/>
        </stop>
      </gradient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4" fillId="2" borderId="0" xfId="0" applyFont="1" applyFill="1"/>
    <xf numFmtId="0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3399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19051</xdr:colOff>
      <xdr:row>15</xdr:row>
      <xdr:rowOff>186638</xdr:rowOff>
    </xdr:from>
    <xdr:to>
      <xdr:col>37</xdr:col>
      <xdr:colOff>219076</xdr:colOff>
      <xdr:row>25</xdr:row>
      <xdr:rowOff>6349</xdr:rowOff>
    </xdr:to>
    <xdr:pic>
      <xdr:nvPicPr>
        <xdr:cNvPr id="2" name="Рисунок 1" descr="shkolnik-za-partoi-0002714727-preview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1" y="377138"/>
          <a:ext cx="3181350" cy="280103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F1:L17"/>
  <sheetViews>
    <sheetView workbookViewId="0"/>
  </sheetViews>
  <sheetFormatPr defaultRowHeight="23.25"/>
  <cols>
    <col min="1" max="16384" width="9.140625" style="1"/>
  </cols>
  <sheetData>
    <row r="1" spans="6:12">
      <c r="G1" s="3" t="s">
        <v>0</v>
      </c>
    </row>
    <row r="2" spans="6:12">
      <c r="G2" s="3" t="s">
        <v>1</v>
      </c>
    </row>
    <row r="7" spans="6:12" ht="27">
      <c r="G7" s="4" t="s">
        <v>3</v>
      </c>
    </row>
    <row r="8" spans="6:12" ht="27">
      <c r="F8" s="4" t="s">
        <v>4</v>
      </c>
    </row>
    <row r="13" spans="6:12">
      <c r="L13" s="7" t="s">
        <v>5</v>
      </c>
    </row>
    <row r="14" spans="6:12">
      <c r="L14" s="7" t="s">
        <v>6</v>
      </c>
    </row>
    <row r="17" spans="9:9">
      <c r="I17" s="3" t="s">
        <v>2</v>
      </c>
    </row>
  </sheetData>
  <sheetProtection password="CF7A" sheet="1" objects="1" scenarios="1" selectLockedCells="1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Q15"/>
  <sheetViews>
    <sheetView tabSelected="1" workbookViewId="0">
      <selection activeCell="G6" sqref="G6"/>
    </sheetView>
  </sheetViews>
  <sheetFormatPr defaultColWidth="5" defaultRowHeight="23.25"/>
  <cols>
    <col min="1" max="16384" width="5" style="1"/>
  </cols>
  <sheetData>
    <row r="2" spans="1:17">
      <c r="B2" s="2" t="s">
        <v>7</v>
      </c>
    </row>
    <row r="3" spans="1:17">
      <c r="C3" s="1" t="s">
        <v>8</v>
      </c>
    </row>
    <row r="4" spans="1:17">
      <c r="D4" s="1" t="s">
        <v>9</v>
      </c>
      <c r="P4" s="5" t="s">
        <v>10</v>
      </c>
    </row>
    <row r="5" spans="1:17">
      <c r="E5" s="1" t="s">
        <v>24</v>
      </c>
      <c r="M5" s="1" t="s">
        <v>25</v>
      </c>
    </row>
    <row r="6" spans="1:17" ht="27">
      <c r="F6" s="6">
        <v>1</v>
      </c>
      <c r="G6" s="9" t="s">
        <v>11</v>
      </c>
      <c r="H6" s="10" t="s">
        <v>20</v>
      </c>
      <c r="I6" s="10" t="s">
        <v>18</v>
      </c>
      <c r="J6" s="10" t="s">
        <v>12</v>
      </c>
      <c r="K6" s="10" t="s">
        <v>16</v>
      </c>
      <c r="O6" s="3" t="s">
        <v>37</v>
      </c>
      <c r="P6" s="3"/>
      <c r="Q6" s="3"/>
    </row>
    <row r="7" spans="1:17" ht="27">
      <c r="E7" s="6">
        <v>2</v>
      </c>
      <c r="F7" s="11" t="s">
        <v>23</v>
      </c>
      <c r="G7" s="9" t="s">
        <v>12</v>
      </c>
      <c r="H7" s="10" t="s">
        <v>21</v>
      </c>
      <c r="I7" s="10" t="s">
        <v>17</v>
      </c>
      <c r="J7" s="10" t="s">
        <v>22</v>
      </c>
      <c r="O7" s="3" t="s">
        <v>39</v>
      </c>
      <c r="P7" s="3"/>
      <c r="Q7" s="3"/>
    </row>
    <row r="8" spans="1:17" ht="27">
      <c r="B8" s="6">
        <v>3</v>
      </c>
      <c r="C8" s="10" t="s">
        <v>20</v>
      </c>
      <c r="D8" s="10" t="s">
        <v>26</v>
      </c>
      <c r="E8" s="10" t="s">
        <v>22</v>
      </c>
      <c r="F8" s="10" t="s">
        <v>12</v>
      </c>
      <c r="G8" s="9" t="s">
        <v>13</v>
      </c>
      <c r="O8" s="3" t="s">
        <v>38</v>
      </c>
      <c r="P8" s="3"/>
      <c r="Q8" s="3"/>
    </row>
    <row r="9" spans="1:17" ht="27">
      <c r="F9" s="6">
        <v>4</v>
      </c>
      <c r="G9" s="9" t="s">
        <v>14</v>
      </c>
      <c r="H9" s="11" t="s">
        <v>27</v>
      </c>
      <c r="I9" s="11" t="s">
        <v>17</v>
      </c>
      <c r="J9" s="11" t="s">
        <v>28</v>
      </c>
      <c r="K9" s="11" t="s">
        <v>20</v>
      </c>
      <c r="L9" s="11" t="s">
        <v>13</v>
      </c>
      <c r="O9" s="3" t="s">
        <v>40</v>
      </c>
      <c r="P9" s="3"/>
      <c r="Q9" s="3"/>
    </row>
    <row r="10" spans="1:17" ht="27">
      <c r="F10" s="6">
        <v>5</v>
      </c>
      <c r="G10" s="9" t="s">
        <v>11</v>
      </c>
      <c r="H10" s="10" t="s">
        <v>17</v>
      </c>
      <c r="I10" s="10" t="s">
        <v>23</v>
      </c>
      <c r="J10" s="10" t="s">
        <v>17</v>
      </c>
      <c r="K10" s="10" t="s">
        <v>29</v>
      </c>
      <c r="L10" s="10" t="s">
        <v>12</v>
      </c>
      <c r="M10" s="10" t="s">
        <v>30</v>
      </c>
      <c r="O10" s="3" t="s">
        <v>41</v>
      </c>
      <c r="P10" s="3"/>
      <c r="Q10" s="3"/>
    </row>
    <row r="11" spans="1:17" ht="27">
      <c r="E11" s="6">
        <v>6</v>
      </c>
      <c r="F11" s="10" t="s">
        <v>11</v>
      </c>
      <c r="G11" s="9" t="s">
        <v>15</v>
      </c>
      <c r="H11" s="10" t="s">
        <v>31</v>
      </c>
      <c r="I11" s="10" t="s">
        <v>31</v>
      </c>
      <c r="J11" s="10" t="s">
        <v>15</v>
      </c>
      <c r="K11" s="10" t="s">
        <v>32</v>
      </c>
      <c r="L11" s="10" t="s">
        <v>20</v>
      </c>
      <c r="M11" s="10" t="s">
        <v>22</v>
      </c>
      <c r="O11" s="3" t="s">
        <v>42</v>
      </c>
      <c r="P11" s="3"/>
      <c r="Q11" s="3"/>
    </row>
    <row r="12" spans="1:17" ht="27">
      <c r="F12" s="6">
        <v>7</v>
      </c>
      <c r="G12" s="9" t="s">
        <v>16</v>
      </c>
      <c r="H12" s="11" t="s">
        <v>14</v>
      </c>
      <c r="I12" s="11" t="s">
        <v>22</v>
      </c>
      <c r="J12" s="11" t="s">
        <v>20</v>
      </c>
      <c r="K12" s="11" t="s">
        <v>31</v>
      </c>
      <c r="L12" s="11" t="s">
        <v>16</v>
      </c>
      <c r="O12" s="3" t="s">
        <v>43</v>
      </c>
      <c r="P12" s="3"/>
      <c r="Q12" s="3"/>
    </row>
    <row r="13" spans="1:17" ht="27">
      <c r="D13" s="6">
        <v>8</v>
      </c>
      <c r="E13" s="11" t="s">
        <v>20</v>
      </c>
      <c r="F13" s="11" t="s">
        <v>33</v>
      </c>
      <c r="G13" s="9" t="s">
        <v>17</v>
      </c>
      <c r="H13" s="10" t="s">
        <v>28</v>
      </c>
      <c r="I13" s="10" t="s">
        <v>20</v>
      </c>
      <c r="J13" s="10" t="s">
        <v>28</v>
      </c>
      <c r="K13" s="10" t="s">
        <v>28</v>
      </c>
      <c r="L13" s="10" t="s">
        <v>20</v>
      </c>
      <c r="M13" s="10" t="s">
        <v>13</v>
      </c>
      <c r="O13" s="3" t="s">
        <v>44</v>
      </c>
      <c r="P13" s="3"/>
      <c r="Q13" s="3"/>
    </row>
    <row r="14" spans="1:17" ht="27">
      <c r="A14" s="6">
        <v>9</v>
      </c>
      <c r="B14" s="10" t="s">
        <v>34</v>
      </c>
      <c r="C14" s="10" t="s">
        <v>22</v>
      </c>
      <c r="D14" s="10" t="s">
        <v>20</v>
      </c>
      <c r="E14" s="10" t="s">
        <v>16</v>
      </c>
      <c r="F14" s="10" t="s">
        <v>17</v>
      </c>
      <c r="G14" s="9" t="s">
        <v>18</v>
      </c>
      <c r="H14" s="11" t="s">
        <v>19</v>
      </c>
      <c r="O14" s="3" t="s">
        <v>45</v>
      </c>
      <c r="P14" s="3"/>
      <c r="Q14" s="3"/>
    </row>
    <row r="15" spans="1:17" ht="27">
      <c r="A15" s="6">
        <v>10</v>
      </c>
      <c r="B15" s="10" t="s">
        <v>36</v>
      </c>
      <c r="C15" s="10" t="s">
        <v>12</v>
      </c>
      <c r="D15" s="10" t="s">
        <v>18</v>
      </c>
      <c r="E15" s="10" t="s">
        <v>17</v>
      </c>
      <c r="F15" s="10" t="s">
        <v>18</v>
      </c>
      <c r="G15" s="9" t="s">
        <v>19</v>
      </c>
      <c r="H15" s="10" t="s">
        <v>35</v>
      </c>
      <c r="I15" s="10" t="s">
        <v>20</v>
      </c>
      <c r="J15" s="10" t="s">
        <v>13</v>
      </c>
      <c r="O15" s="3" t="s">
        <v>46</v>
      </c>
      <c r="P15" s="3"/>
      <c r="Q15" s="3"/>
    </row>
  </sheetData>
  <sheetProtection password="CF7A" sheet="1" objects="1" scenarios="1" selectLockedCells="1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H17"/>
  <sheetViews>
    <sheetView workbookViewId="0">
      <selection activeCell="AH27" sqref="AH27"/>
    </sheetView>
  </sheetViews>
  <sheetFormatPr defaultColWidth="5" defaultRowHeight="23.25"/>
  <cols>
    <col min="1" max="1" width="2.28515625" style="1" customWidth="1"/>
    <col min="2" max="13" width="5" style="1"/>
    <col min="14" max="34" width="2.28515625" style="1" customWidth="1"/>
    <col min="35" max="16384" width="5" style="1"/>
  </cols>
  <sheetData>
    <row r="1" spans="1:34" s="8" customFormat="1" ht="9.75" customHeight="1"/>
    <row r="2" spans="1:34" s="8" customFormat="1" ht="5.25" customHeight="1">
      <c r="B2" s="16" t="s">
        <v>7</v>
      </c>
    </row>
    <row r="3" spans="1:34" ht="1.5" hidden="1" customHeight="1">
      <c r="C3" s="1" t="s">
        <v>8</v>
      </c>
    </row>
    <row r="4" spans="1:34" ht="9.75" hidden="1" customHeight="1">
      <c r="D4" s="1" t="s">
        <v>9</v>
      </c>
      <c r="P4" s="5" t="s">
        <v>10</v>
      </c>
    </row>
    <row r="5" spans="1:34" ht="9.75" hidden="1" customHeight="1">
      <c r="E5" s="1" t="s">
        <v>24</v>
      </c>
      <c r="M5" s="1" t="s">
        <v>25</v>
      </c>
    </row>
    <row r="6" spans="1:34" ht="9.75" hidden="1" customHeight="1">
      <c r="F6" s="6">
        <v>1</v>
      </c>
      <c r="G6" s="9" t="s">
        <v>11</v>
      </c>
      <c r="H6" s="10" t="s">
        <v>20</v>
      </c>
      <c r="I6" s="10" t="s">
        <v>18</v>
      </c>
      <c r="J6" s="10" t="s">
        <v>12</v>
      </c>
      <c r="K6" s="10" t="s">
        <v>16</v>
      </c>
      <c r="O6" s="3" t="s">
        <v>37</v>
      </c>
      <c r="P6" s="3"/>
      <c r="Q6" s="3"/>
      <c r="AG6" s="1">
        <v>1</v>
      </c>
      <c r="AH6" s="1">
        <f>IF(AND(кроссворд!G6=результат!G6,кроссворд!H6=результат!H6,кроссворд!I6=результат!I6,кроссворд!J6=результат!J6,кроссворд!K6=результат!K6),1,0)</f>
        <v>1</v>
      </c>
    </row>
    <row r="7" spans="1:34" ht="9.75" hidden="1" customHeight="1">
      <c r="E7" s="6">
        <v>2</v>
      </c>
      <c r="F7" s="11" t="s">
        <v>23</v>
      </c>
      <c r="G7" s="9" t="s">
        <v>12</v>
      </c>
      <c r="H7" s="10" t="s">
        <v>21</v>
      </c>
      <c r="I7" s="10" t="s">
        <v>17</v>
      </c>
      <c r="J7" s="10" t="s">
        <v>22</v>
      </c>
      <c r="O7" s="3" t="s">
        <v>39</v>
      </c>
      <c r="P7" s="3"/>
      <c r="Q7" s="3"/>
      <c r="AG7" s="1">
        <v>2</v>
      </c>
      <c r="AH7" s="1">
        <f>IF(AND(кроссворд!F7=результат!F7,кроссворд!G7=результат!G7,кроссворд!H7=результат!H7,кроссворд!I7=результат!I7,кроссворд!J7=результат!J7),1,0)</f>
        <v>1</v>
      </c>
    </row>
    <row r="8" spans="1:34" ht="9.75" hidden="1" customHeight="1">
      <c r="B8" s="6">
        <v>3</v>
      </c>
      <c r="C8" s="10" t="s">
        <v>20</v>
      </c>
      <c r="D8" s="10" t="s">
        <v>26</v>
      </c>
      <c r="E8" s="10" t="s">
        <v>22</v>
      </c>
      <c r="F8" s="10" t="s">
        <v>12</v>
      </c>
      <c r="G8" s="9" t="s">
        <v>13</v>
      </c>
      <c r="O8" s="3" t="s">
        <v>38</v>
      </c>
      <c r="P8" s="3"/>
      <c r="Q8" s="3"/>
      <c r="AG8" s="1">
        <v>3</v>
      </c>
      <c r="AH8" s="1">
        <f>IF(AND(кроссворд!C8=результат!C8,кроссворд!D8=результат!D8,кроссворд!E8=результат!E8,кроссворд!F8=результат!F8,кроссворд!G8=результат!G8),1,0)</f>
        <v>1</v>
      </c>
    </row>
    <row r="9" spans="1:34" ht="9.75" hidden="1" customHeight="1">
      <c r="F9" s="6">
        <v>4</v>
      </c>
      <c r="G9" s="9" t="s">
        <v>14</v>
      </c>
      <c r="H9" s="11" t="s">
        <v>27</v>
      </c>
      <c r="I9" s="11" t="s">
        <v>17</v>
      </c>
      <c r="J9" s="11" t="s">
        <v>28</v>
      </c>
      <c r="K9" s="11" t="s">
        <v>20</v>
      </c>
      <c r="L9" s="11" t="s">
        <v>13</v>
      </c>
      <c r="O9" s="3" t="s">
        <v>40</v>
      </c>
      <c r="P9" s="3"/>
      <c r="Q9" s="3"/>
      <c r="AG9" s="1">
        <v>4</v>
      </c>
      <c r="AH9" s="1">
        <f>IF(AND(кроссворд!G9=результат!G9,кроссворд!H9=результат!H9,кроссворд!I9=результат!I9,кроссворд!J9=результат!J9,кроссворд!K9=результат!K9,кроссворд!L9=результат!L9),1,0)</f>
        <v>1</v>
      </c>
    </row>
    <row r="10" spans="1:34" ht="9.75" hidden="1" customHeight="1">
      <c r="F10" s="6">
        <v>5</v>
      </c>
      <c r="G10" s="9" t="s">
        <v>11</v>
      </c>
      <c r="H10" s="10" t="s">
        <v>17</v>
      </c>
      <c r="I10" s="10" t="s">
        <v>23</v>
      </c>
      <c r="J10" s="10" t="s">
        <v>17</v>
      </c>
      <c r="K10" s="10" t="s">
        <v>29</v>
      </c>
      <c r="L10" s="10" t="s">
        <v>12</v>
      </c>
      <c r="M10" s="10" t="s">
        <v>30</v>
      </c>
      <c r="O10" s="3" t="s">
        <v>41</v>
      </c>
      <c r="P10" s="3"/>
      <c r="Q10" s="3"/>
      <c r="AG10" s="1">
        <v>5</v>
      </c>
      <c r="AH10" s="1">
        <f>IF(AND(кроссворд!F11=результат!F11,кроссворд!G11=результат!G11,кроссворд!H11=результат!H11,кроссворд!I11=результат!I11,кроссворд!J11=результат!J11,кроссворд!K11=результат!K11,кроссворд!L11=результат!L11,кроссворд!M11=результат!M11),1,0)</f>
        <v>1</v>
      </c>
    </row>
    <row r="11" spans="1:34" ht="9.75" hidden="1" customHeight="1">
      <c r="E11" s="6">
        <v>6</v>
      </c>
      <c r="F11" s="10" t="s">
        <v>11</v>
      </c>
      <c r="G11" s="9" t="s">
        <v>15</v>
      </c>
      <c r="H11" s="10" t="s">
        <v>31</v>
      </c>
      <c r="I11" s="10" t="s">
        <v>31</v>
      </c>
      <c r="J11" s="10" t="s">
        <v>15</v>
      </c>
      <c r="K11" s="10" t="s">
        <v>32</v>
      </c>
      <c r="L11" s="10" t="s">
        <v>20</v>
      </c>
      <c r="M11" s="10" t="s">
        <v>22</v>
      </c>
      <c r="O11" s="3" t="s">
        <v>42</v>
      </c>
      <c r="P11" s="3"/>
      <c r="Q11" s="3"/>
      <c r="AG11" s="1">
        <v>6</v>
      </c>
      <c r="AH11" s="1">
        <f>IF(AND(кроссворд!F11=результат!F11,кроссворд!G11=результат!G11,кроссворд!H11=результат!H11,кроссворд!I11=результат!I11,кроссворд!J11=результат!J11,кроссворд!K11=результат!K11,кроссворд!L11=результат!L11,кроссворд!M11=результат!M11),1,0)</f>
        <v>1</v>
      </c>
    </row>
    <row r="12" spans="1:34" ht="9.75" hidden="1" customHeight="1">
      <c r="F12" s="6">
        <v>7</v>
      </c>
      <c r="G12" s="9" t="s">
        <v>16</v>
      </c>
      <c r="H12" s="11" t="s">
        <v>14</v>
      </c>
      <c r="I12" s="11" t="s">
        <v>22</v>
      </c>
      <c r="J12" s="11" t="s">
        <v>20</v>
      </c>
      <c r="K12" s="11" t="s">
        <v>31</v>
      </c>
      <c r="L12" s="11" t="s">
        <v>16</v>
      </c>
      <c r="O12" s="3" t="s">
        <v>43</v>
      </c>
      <c r="P12" s="3"/>
      <c r="Q12" s="3"/>
      <c r="AG12" s="1">
        <v>7</v>
      </c>
      <c r="AH12" s="1">
        <f>IF(AND(кроссворд!G12=результат!G12,кроссворд!H12=результат!H12,кроссворд!I12=результат!I12,кроссворд!J12=результат!J12,кроссворд!K12=результат!K12,кроссворд!L12=результат!L12),1,0)</f>
        <v>1</v>
      </c>
    </row>
    <row r="13" spans="1:34" ht="9.75" hidden="1" customHeight="1">
      <c r="D13" s="6">
        <v>8</v>
      </c>
      <c r="E13" s="11" t="s">
        <v>20</v>
      </c>
      <c r="F13" s="11" t="s">
        <v>33</v>
      </c>
      <c r="G13" s="9" t="s">
        <v>17</v>
      </c>
      <c r="H13" s="10" t="s">
        <v>28</v>
      </c>
      <c r="I13" s="10" t="s">
        <v>20</v>
      </c>
      <c r="J13" s="10" t="s">
        <v>28</v>
      </c>
      <c r="K13" s="10" t="s">
        <v>28</v>
      </c>
      <c r="L13" s="10" t="s">
        <v>20</v>
      </c>
      <c r="M13" s="10" t="s">
        <v>13</v>
      </c>
      <c r="O13" s="3" t="s">
        <v>44</v>
      </c>
      <c r="P13" s="3"/>
      <c r="Q13" s="3"/>
      <c r="AG13" s="1">
        <v>8</v>
      </c>
      <c r="AH13" s="1">
        <f>IF(AND(E13=результат!E13,кроссворд!F13=результат!F13,кроссворд!G13=результат!G13,кроссворд!H13=результат!H13,кроссворд!I13=результат!I13,кроссворд!J13=результат!J13,кроссворд!K13=результат!K13,кроссворд!L13=результат!L13,кроссворд!M13=результат!M13),1,0)</f>
        <v>1</v>
      </c>
    </row>
    <row r="14" spans="1:34" ht="5.25" hidden="1" customHeight="1">
      <c r="A14" s="6">
        <v>9</v>
      </c>
      <c r="B14" s="10" t="s">
        <v>34</v>
      </c>
      <c r="C14" s="10" t="s">
        <v>22</v>
      </c>
      <c r="D14" s="10" t="s">
        <v>20</v>
      </c>
      <c r="E14" s="10" t="s">
        <v>16</v>
      </c>
      <c r="F14" s="10" t="s">
        <v>17</v>
      </c>
      <c r="G14" s="9" t="s">
        <v>18</v>
      </c>
      <c r="H14" s="11" t="s">
        <v>19</v>
      </c>
      <c r="O14" s="3" t="s">
        <v>45</v>
      </c>
      <c r="P14" s="3"/>
      <c r="Q14" s="3"/>
      <c r="AG14" s="1">
        <v>9</v>
      </c>
      <c r="AH14" s="1">
        <f>IF(AND(кроссворд!B14=результат!B14,кроссворд!C14=результат!C14,кроссворд!D14=результат!D14,кроссворд!E14=результат!E14,кроссворд!F14=результат!F14,кроссворд!G14=результат!G14,кроссворд!H14=результат!H14),1,0)</f>
        <v>1</v>
      </c>
    </row>
    <row r="15" spans="1:34" ht="9.75" hidden="1" customHeight="1">
      <c r="A15" s="6">
        <v>10</v>
      </c>
      <c r="B15" s="10" t="s">
        <v>36</v>
      </c>
      <c r="C15" s="10" t="s">
        <v>12</v>
      </c>
      <c r="D15" s="10" t="s">
        <v>18</v>
      </c>
      <c r="E15" s="10" t="s">
        <v>17</v>
      </c>
      <c r="F15" s="10" t="s">
        <v>18</v>
      </c>
      <c r="G15" s="9" t="s">
        <v>19</v>
      </c>
      <c r="H15" s="10" t="s">
        <v>35</v>
      </c>
      <c r="I15" s="10" t="s">
        <v>20</v>
      </c>
      <c r="J15" s="10" t="s">
        <v>13</v>
      </c>
      <c r="O15" s="3" t="s">
        <v>46</v>
      </c>
      <c r="P15" s="3"/>
      <c r="Q15" s="3"/>
      <c r="AG15" s="1">
        <v>10</v>
      </c>
      <c r="AH15" s="1">
        <f>IF(AND(кроссворд!B15=результат!B15,кроссворд!C15=результат!C15,кроссворд!D15=результат!D15,кроссворд!E15=результат!E15,кроссворд!F15=результат!F15,кроссворд!G15=результат!G15,кроссворд!H15=результат!H15,кроссворд!I15=результат!I15,кроссворд!J15=результат!J15),1,0)</f>
        <v>1</v>
      </c>
    </row>
    <row r="16" spans="1:34">
      <c r="B16" s="12" t="s">
        <v>47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6:8" ht="25.5">
      <c r="F17" s="13">
        <f>AH6+AH7+AH8+AH9+AH10+AH11+AH12+AH13+AH14+AH15</f>
        <v>10</v>
      </c>
      <c r="G17" s="14"/>
      <c r="H17" s="15"/>
    </row>
  </sheetData>
  <sheetProtection password="CF7A" sheet="1" objects="1" scenarios="1" selectLockedCells="1"/>
  <mergeCells count="2">
    <mergeCell ref="B16:M16"/>
    <mergeCell ref="F17:H17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C5"/>
  <sheetViews>
    <sheetView workbookViewId="0">
      <selection activeCell="D8" sqref="D8"/>
    </sheetView>
  </sheetViews>
  <sheetFormatPr defaultRowHeight="23.25"/>
  <cols>
    <col min="1" max="16384" width="9.140625" style="1"/>
  </cols>
  <sheetData>
    <row r="5" spans="3:3">
      <c r="C5" s="17" t="s">
        <v>48</v>
      </c>
    </row>
  </sheetData>
  <sheetProtection password="CF7A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</vt:lpstr>
      <vt:lpstr>кроссворд</vt:lpstr>
      <vt:lpstr>результат</vt:lpstr>
      <vt:lpstr>источники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2013-06-12T12:16:46Z</dcterms:modified>
</cp:coreProperties>
</file>