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Лист1" sheetId="6" r:id="rId1"/>
    <sheet name="Титульный лист" sheetId="1" r:id="rId2"/>
    <sheet name="Кроссворд" sheetId="2" r:id="rId3"/>
    <sheet name="Обработка результатов" sheetId="3" r:id="rId4"/>
    <sheet name="Источники" sheetId="4" r:id="rId5"/>
    <sheet name="Лист2" sheetId="5" state="hidden" r:id="rId6"/>
  </sheets>
  <calcPr calcId="125725"/>
</workbook>
</file>

<file path=xl/calcChain.xml><?xml version="1.0" encoding="utf-8"?>
<calcChain xmlns="http://schemas.openxmlformats.org/spreadsheetml/2006/main">
  <c r="G11" i="1"/>
  <c r="G7"/>
  <c r="D3" i="3"/>
  <c r="D4"/>
  <c r="D5"/>
  <c r="D6"/>
  <c r="D7"/>
  <c r="D8"/>
  <c r="D9"/>
  <c r="D10"/>
  <c r="D11"/>
  <c r="D12"/>
  <c r="D15"/>
  <c r="D16"/>
  <c r="D17"/>
  <c r="D18"/>
  <c r="D19"/>
  <c r="D20"/>
  <c r="D21"/>
  <c r="D22"/>
  <c r="D23"/>
  <c r="D2"/>
  <c r="C23"/>
  <c r="C22"/>
  <c r="C21"/>
  <c r="C20"/>
  <c r="C19"/>
  <c r="C18"/>
  <c r="C17"/>
  <c r="C16"/>
  <c r="C15"/>
  <c r="C12"/>
  <c r="C11"/>
  <c r="C10"/>
  <c r="C9"/>
  <c r="C8"/>
  <c r="C7"/>
  <c r="C6"/>
  <c r="C5"/>
  <c r="C4"/>
  <c r="C3"/>
  <c r="C2"/>
</calcChain>
</file>

<file path=xl/comments1.xml><?xml version="1.0" encoding="utf-8"?>
<comments xmlns="http://schemas.openxmlformats.org/spreadsheetml/2006/main">
  <authors>
    <author>Edem</author>
  </authors>
  <commentList>
    <comment ref="N7" authorId="0">
      <text>
        <r>
          <rPr>
            <b/>
            <sz val="9"/>
            <color indexed="81"/>
            <rFont val="Tahoma"/>
            <family val="2"/>
            <charset val="204"/>
          </rPr>
          <t>4</t>
        </r>
      </text>
    </comment>
    <comment ref="Q7" authorId="0">
      <text>
        <r>
          <rPr>
            <b/>
            <sz val="9"/>
            <color indexed="81"/>
            <rFont val="Tahoma"/>
            <family val="2"/>
            <charset val="204"/>
          </rPr>
          <t>16</t>
        </r>
      </text>
    </comment>
    <comment ref="Y7" authorId="0">
      <text>
        <r>
          <rPr>
            <b/>
            <sz val="9"/>
            <color indexed="81"/>
            <rFont val="Tahoma"/>
            <family val="2"/>
            <charset val="204"/>
          </rPr>
          <t>15</t>
        </r>
      </text>
    </comment>
    <comment ref="D8" authorId="0">
      <text>
        <r>
          <rPr>
            <b/>
            <sz val="9"/>
            <color indexed="81"/>
            <rFont val="Tahoma"/>
            <family val="2"/>
            <charset val="204"/>
          </rPr>
          <t>1</t>
        </r>
        <r>
          <rPr>
            <sz val="9"/>
            <color indexed="81"/>
            <rFont val="Tahoma"/>
            <family val="2"/>
            <charset val="204"/>
          </rPr>
          <t xml:space="preserve">
1</t>
        </r>
      </text>
    </comment>
    <comment ref="H8" authorId="0">
      <text>
        <r>
          <rPr>
            <b/>
            <sz val="9"/>
            <color indexed="81"/>
            <rFont val="Tahoma"/>
            <family val="2"/>
            <charset val="204"/>
          </rPr>
          <t>3</t>
        </r>
      </text>
    </comment>
    <comment ref="C10" authorId="0">
      <text>
        <r>
          <rPr>
            <b/>
            <sz val="9"/>
            <color indexed="81"/>
            <rFont val="Tahoma"/>
            <family val="2"/>
            <charset val="204"/>
          </rPr>
          <t>2</t>
        </r>
      </text>
    </comment>
    <comment ref="S10" authorId="0">
      <text>
        <r>
          <rPr>
            <b/>
            <sz val="9"/>
            <color indexed="81"/>
            <rFont val="Tahoma"/>
            <family val="2"/>
            <charset val="204"/>
          </rPr>
          <t>13</t>
        </r>
      </text>
    </comment>
    <comment ref="U10" authorId="0">
      <text>
        <r>
          <rPr>
            <b/>
            <sz val="9"/>
            <color indexed="81"/>
            <rFont val="Tahoma"/>
            <family val="2"/>
            <charset val="204"/>
          </rPr>
          <t>12</t>
        </r>
      </text>
    </comment>
    <comment ref="AC12" authorId="0">
      <text>
        <r>
          <rPr>
            <b/>
            <sz val="9"/>
            <color indexed="81"/>
            <rFont val="Tahoma"/>
            <family val="2"/>
            <charset val="204"/>
          </rPr>
          <t>19</t>
        </r>
      </text>
    </comment>
    <comment ref="D13" authorId="0">
      <text>
        <r>
          <rPr>
            <b/>
            <sz val="9"/>
            <color indexed="81"/>
            <rFont val="Tahoma"/>
            <family val="2"/>
            <charset val="204"/>
          </rPr>
          <t>6</t>
        </r>
      </text>
    </comment>
    <comment ref="W13" authorId="0">
      <text>
        <r>
          <rPr>
            <b/>
            <sz val="9"/>
            <color indexed="81"/>
            <rFont val="Tahoma"/>
            <family val="2"/>
            <charset val="204"/>
          </rPr>
          <t>14</t>
        </r>
      </text>
    </comment>
    <comment ref="C14" authorId="0">
      <text>
        <r>
          <rPr>
            <b/>
            <sz val="9"/>
            <color indexed="81"/>
            <rFont val="Tahoma"/>
            <family val="2"/>
            <charset val="204"/>
          </rPr>
          <t>5</t>
        </r>
      </text>
    </comment>
    <comment ref="P15" authorId="0">
      <text>
        <r>
          <rPr>
            <b/>
            <sz val="9"/>
            <color indexed="81"/>
            <rFont val="Tahoma"/>
            <family val="2"/>
            <charset val="204"/>
          </rPr>
          <t>9</t>
        </r>
      </text>
    </comment>
    <comment ref="Q15" authorId="0">
      <text>
        <r>
          <rPr>
            <b/>
            <sz val="9"/>
            <color indexed="81"/>
            <rFont val="Tahoma"/>
            <family val="2"/>
            <charset val="204"/>
          </rPr>
          <t>10</t>
        </r>
      </text>
    </comment>
    <comment ref="N17" authorId="0">
      <text>
        <r>
          <rPr>
            <b/>
            <sz val="9"/>
            <color indexed="81"/>
            <rFont val="Tahoma"/>
            <family val="2"/>
            <charset val="204"/>
          </rPr>
          <t>8</t>
        </r>
      </text>
    </comment>
    <comment ref="Z18" authorId="0">
      <text>
        <r>
          <rPr>
            <b/>
            <sz val="9"/>
            <color indexed="81"/>
            <rFont val="Tahoma"/>
            <family val="2"/>
            <charset val="204"/>
          </rPr>
          <t>18</t>
        </r>
      </text>
    </comment>
    <comment ref="V19" authorId="0">
      <text>
        <r>
          <rPr>
            <b/>
            <sz val="9"/>
            <color indexed="81"/>
            <rFont val="Tahoma"/>
            <family val="2"/>
            <charset val="204"/>
          </rPr>
          <t>17</t>
        </r>
      </text>
    </comment>
    <comment ref="C20" authorId="0">
      <text>
        <r>
          <rPr>
            <b/>
            <sz val="9"/>
            <color indexed="81"/>
            <rFont val="Tahoma"/>
            <family val="2"/>
            <charset val="204"/>
          </rPr>
          <t>7</t>
        </r>
      </text>
    </comment>
    <comment ref="J22" authorId="0">
      <text>
        <r>
          <rPr>
            <b/>
            <sz val="9"/>
            <color indexed="81"/>
            <rFont val="Tahoma"/>
            <family val="2"/>
            <charset val="204"/>
          </rPr>
          <t>11</t>
        </r>
      </text>
    </comment>
    <comment ref="Q25" authorId="0">
      <text>
        <r>
          <rPr>
            <b/>
            <sz val="9"/>
            <color indexed="81"/>
            <rFont val="Tahoma"/>
            <family val="2"/>
            <charset val="204"/>
          </rPr>
          <t>20</t>
        </r>
      </text>
    </comment>
  </commentList>
</comments>
</file>

<file path=xl/sharedStrings.xml><?xml version="1.0" encoding="utf-8"?>
<sst xmlns="http://schemas.openxmlformats.org/spreadsheetml/2006/main" count="253" uniqueCount="109">
  <si>
    <t>Источники</t>
  </si>
  <si>
    <t>м</t>
  </si>
  <si>
    <t>и</t>
  </si>
  <si>
    <t>р</t>
  </si>
  <si>
    <t>с</t>
  </si>
  <si>
    <t>т</t>
  </si>
  <si>
    <t>н</t>
  </si>
  <si>
    <t>о</t>
  </si>
  <si>
    <t>в</t>
  </si>
  <si>
    <t>а</t>
  </si>
  <si>
    <t>я</t>
  </si>
  <si>
    <t>По горизонтали:</t>
  </si>
  <si>
    <t>Кислота преобладающая в масле растений семейства  миристиковых, например, в мускатном орехе.</t>
  </si>
  <si>
    <t>По вертикали:</t>
  </si>
  <si>
    <t>е</t>
  </si>
  <si>
    <r>
      <t>Применяется в производстве </t>
    </r>
    <r>
      <rPr>
        <sz val="14"/>
        <rFont val="Times New Roman"/>
        <family val="1"/>
        <charset val="204"/>
      </rPr>
      <t>свечей</t>
    </r>
    <r>
      <rPr>
        <sz val="14"/>
        <color theme="1"/>
        <rFont val="Times New Roman"/>
        <family val="1"/>
        <charset val="204"/>
      </rPr>
      <t> и как с</t>
    </r>
    <r>
      <rPr>
        <sz val="14"/>
        <rFont val="Times New Roman"/>
        <family val="1"/>
        <charset val="204"/>
      </rPr>
      <t>мягчитель</t>
    </r>
    <r>
      <rPr>
        <sz val="14"/>
        <color theme="1"/>
        <rFont val="Times New Roman"/>
        <family val="1"/>
        <charset val="204"/>
      </rPr>
      <t> в производстве </t>
    </r>
    <r>
      <rPr>
        <sz val="14"/>
        <rFont val="Times New Roman"/>
        <family val="1"/>
        <charset val="204"/>
      </rPr>
      <t>резины</t>
    </r>
    <r>
      <rPr>
        <sz val="14"/>
        <color theme="1"/>
        <rFont val="Times New Roman"/>
        <family val="1"/>
        <charset val="204"/>
      </rPr>
      <t xml:space="preserve">, входи в состав многих косметических средств.  </t>
    </r>
  </si>
  <si>
    <t>щ</t>
  </si>
  <si>
    <t>л</t>
  </si>
  <si>
    <r>
      <t>Применяется текстильной и кожевенной промышленности как протрава. Впервые синтезирована в 1824 году немецким химиком </t>
    </r>
    <r>
      <rPr>
        <sz val="14"/>
        <rFont val="Times New Roman"/>
        <family val="1"/>
        <charset val="204"/>
      </rPr>
      <t>Фридрихом Вёлером</t>
    </r>
    <r>
      <rPr>
        <sz val="14"/>
        <color theme="1"/>
        <rFont val="Times New Roman"/>
        <family val="1"/>
        <charset val="204"/>
      </rPr>
      <t> из </t>
    </r>
    <r>
      <rPr>
        <sz val="14"/>
        <rFont val="Times New Roman"/>
        <family val="1"/>
        <charset val="204"/>
      </rPr>
      <t>дициана</t>
    </r>
    <r>
      <rPr>
        <sz val="14"/>
        <color theme="1"/>
        <rFont val="Times New Roman"/>
        <family val="1"/>
        <charset val="204"/>
      </rPr>
      <t>.</t>
    </r>
  </si>
  <si>
    <t>п</t>
  </si>
  <si>
    <t>ь</t>
  </si>
  <si>
    <t xml:space="preserve">Впервые это вещество нашли в пальмовом масле. </t>
  </si>
  <si>
    <t xml:space="preserve">Бесцветная жидкость с резким запахом прогорклого масла. </t>
  </si>
  <si>
    <t>Кислота впервые полученная из валерианового корня</t>
  </si>
  <si>
    <t xml:space="preserve">Впервые было получено алхимиком Агриколой, который наблюдал при прокаливании янтаря похожий на соль белый налет этого вещества; используется в медицине. </t>
  </si>
  <si>
    <r>
      <t>Впервые выделил Карл Шееле из винного камня. В значительном количестве она содержится в кислом </t>
    </r>
    <r>
      <rPr>
        <sz val="14"/>
        <rFont val="Times New Roman"/>
        <family val="1"/>
        <charset val="204"/>
      </rPr>
      <t>соке</t>
    </r>
    <r>
      <rPr>
        <sz val="14"/>
        <color theme="1"/>
        <rFont val="Times New Roman"/>
        <family val="1"/>
        <charset val="204"/>
      </rPr>
      <t> многих фруктов, например, в </t>
    </r>
    <r>
      <rPr>
        <sz val="14"/>
        <rFont val="Times New Roman"/>
        <family val="1"/>
        <charset val="204"/>
      </rPr>
      <t>виноградном</t>
    </r>
    <r>
      <rPr>
        <sz val="14"/>
        <color theme="1"/>
        <rFont val="Times New Roman"/>
        <family val="1"/>
        <charset val="204"/>
      </rPr>
      <t xml:space="preserve"> соке. </t>
    </r>
  </si>
  <si>
    <t>Жирорастворимый витамин F открыл в 1928 году американский исследователь Герберт Эванс. Дефицит характеризуется отставанием в росте, шелушением кожи, снижением в весе, утолщением эпидермиса, жидким стулом.</t>
  </si>
  <si>
    <t xml:space="preserve">Им богаты плоды цитрусовых. В мякоти апельсина его около 2 %, в лимоне – 6 %. Было впервые выделено в 1784 г. К.Шееле. </t>
  </si>
  <si>
    <t>й</t>
  </si>
  <si>
    <t>з</t>
  </si>
  <si>
    <t>б</t>
  </si>
  <si>
    <t>Консервант Е210 активно используется пивоваренной, кондитерской и хлебопекарной промышленностью.</t>
  </si>
  <si>
    <t>у</t>
  </si>
  <si>
    <t>к</t>
  </si>
  <si>
    <t>Образуется при скисании виноградного сока.</t>
  </si>
  <si>
    <t>Раньше эту кислоту называли лавровой, она содержится в большом количестве в лавровом листе.</t>
  </si>
  <si>
    <t>ф</t>
  </si>
  <si>
    <t>Кислота, используется для синтеза индикаторов и красителей таких как фенолфталеин, флуоресцеин.</t>
  </si>
  <si>
    <t>ч</t>
  </si>
  <si>
    <t xml:space="preserve">Какую кислоту используют для приготовления компотов и напитков? </t>
  </si>
  <si>
    <t>Впервые была получена Дессенье в 1858г. окислением яблочной кислоты,  откуда и получила свое название. В природе оеа ходится в соке репы.</t>
  </si>
  <si>
    <t>ы</t>
  </si>
  <si>
    <t>Кислородсодержащие органические вещества, молекулы которых содержат одну или несколько карбоксильных групп  (-СOOH), соединённых с углеродным радикалом или водородным атомом</t>
  </si>
  <si>
    <t xml:space="preserve">Впервые выделил Карл Шееле в 1780 году из кислого молока. Преимущественно содержится в кисломолочных продуктах, цельнозерновом и ржаном хлебе, мясе (особенно в сухожилиях и хрящах), дрожжевом тесте, бруснике, чернике, а также в маточном молочке. </t>
  </si>
  <si>
    <t>Применяется с целью консервирования и предотвращения плесневения безалкогольных напитков, плодовоягодных соков, хлебопекарных, кондитерских изделий.</t>
  </si>
  <si>
    <t xml:space="preserve">Впервые кислота была получена англичанином Реем (1670 г.) перегонкой из красных муравьев, откуда и получила свое название.  </t>
  </si>
  <si>
    <t>Кроссворд "Карбоновые кислоты"</t>
  </si>
  <si>
    <t>миристиновая</t>
  </si>
  <si>
    <t>щавелевая</t>
  </si>
  <si>
    <t>масляная</t>
  </si>
  <si>
    <t>янтарная</t>
  </si>
  <si>
    <t>винная</t>
  </si>
  <si>
    <t>лимонная</t>
  </si>
  <si>
    <t>бензойная</t>
  </si>
  <si>
    <t>лауриновая</t>
  </si>
  <si>
    <t>малоновая</t>
  </si>
  <si>
    <t>карбоновые</t>
  </si>
  <si>
    <t>муравьиная</t>
  </si>
  <si>
    <t>стеариновая</t>
  </si>
  <si>
    <t>пальмитиновая</t>
  </si>
  <si>
    <t>валериановая</t>
  </si>
  <si>
    <t>линолевая</t>
  </si>
  <si>
    <t>уксусная</t>
  </si>
  <si>
    <t>фталевая</t>
  </si>
  <si>
    <t>яблочная</t>
  </si>
  <si>
    <t>молочная</t>
  </si>
  <si>
    <t>сорбиновая</t>
  </si>
  <si>
    <t>По горизонтали</t>
  </si>
  <si>
    <t>По вертикали</t>
  </si>
  <si>
    <t>Здравствуйте! Хотите проверить свои знания по теме "Карбоновые кислоты"? Тогда вперед!</t>
  </si>
  <si>
    <t>У вас верных ответов:</t>
  </si>
  <si>
    <t>Ваша оценка:</t>
  </si>
  <si>
    <t>Источники:</t>
  </si>
  <si>
    <t>http://www.lenagold.ru/fon/clipart/ja/jabl/kras5.html</t>
  </si>
  <si>
    <t>http://www.argo-sharkoil.ru/index.php/efirnye-masla/limon.html</t>
  </si>
  <si>
    <t>http://www.lenagold.ru/fon/clipart/v/vino3.html</t>
  </si>
  <si>
    <t>http://krasota-com.ru/lekarstvennyie-travyi-150/shhavel-svoystva</t>
  </si>
  <si>
    <t>http://dasha46.narod.ru/Encyclopedic_Knowledge/Biology/Animals/BugsAndInsects/2/BugsAndInsects_rus.htm</t>
  </si>
  <si>
    <t>http://www.lenagold.ru/fon/clipart/d/drag.html</t>
  </si>
  <si>
    <t>http://www.zelenblog.ru/krasnaya-ryabina-krasota-i-polza.html</t>
  </si>
  <si>
    <t>https://foodandhealth.com/category/shopping/food-reviews/</t>
  </si>
  <si>
    <t>http://www.proza.ru/2011/12/20/904</t>
  </si>
  <si>
    <t>http://umm4.com/raznoe/orexi.htm</t>
  </si>
  <si>
    <t>http://radymo.com/news/narodnaja_medicina_lavrovyj_list/2013-02-07-2031</t>
  </si>
  <si>
    <t>http://vector-images.com/clipart/clp45073/?lang=rus</t>
  </si>
  <si>
    <t>http://zhitiemoe.com/efirnie-masla/zapahi-efirnyih-masel-dyihanie-prirodyi</t>
  </si>
  <si>
    <t>МОУ "Вольновская школа"</t>
  </si>
  <si>
    <t>яблоко</t>
  </si>
  <si>
    <t>лимон</t>
  </si>
  <si>
    <t>виноград</t>
  </si>
  <si>
    <t>щавель</t>
  </si>
  <si>
    <t>муравей</t>
  </si>
  <si>
    <t>янтарь</t>
  </si>
  <si>
    <t>http://ya-umni4ka.ru/?p=495</t>
  </si>
  <si>
    <t>мальчик за компютером</t>
  </si>
  <si>
    <t>рябина</t>
  </si>
  <si>
    <t>йогурт</t>
  </si>
  <si>
    <t>шоколад</t>
  </si>
  <si>
    <t>орех</t>
  </si>
  <si>
    <t>лавровый лист</t>
  </si>
  <si>
    <t>свеча</t>
  </si>
  <si>
    <t>валериана</t>
  </si>
  <si>
    <t>компьтером</t>
  </si>
  <si>
    <t>Республика Крым, п.Вольное</t>
  </si>
  <si>
    <t>Подготовила учитель химии</t>
  </si>
  <si>
    <t>Алимова Э.Н.</t>
  </si>
  <si>
    <t>2015г.</t>
  </si>
  <si>
    <t xml:space="preserve">Кроссворд    </t>
  </si>
  <si>
    <t>"Карбоновые кислоты"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</si>
</sst>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8"/>
      <color rgb="FFFF0000"/>
      <name val="Times New Roman"/>
      <family val="1"/>
      <charset val="204"/>
    </font>
    <font>
      <b/>
      <sz val="11"/>
      <color rgb="FFFF0000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rgb="FF002060"/>
      <name val="Times New Roman"/>
      <family val="1"/>
      <charset val="204"/>
    </font>
    <font>
      <b/>
      <sz val="11"/>
      <color rgb="FF002060"/>
      <name val="Calibri"/>
      <family val="2"/>
      <scheme val="minor"/>
    </font>
    <font>
      <b/>
      <sz val="22"/>
      <color rgb="FFFF0000"/>
      <name val="Times New Roman"/>
      <family val="1"/>
      <charset val="204"/>
    </font>
    <font>
      <b/>
      <i/>
      <sz val="11"/>
      <color rgb="FF002060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b/>
      <sz val="26"/>
      <color rgb="FFFF0000"/>
      <name val="Times New Roman"/>
      <family val="1"/>
      <charset val="204"/>
    </font>
    <font>
      <sz val="2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gradientFill degree="135">
        <stop position="0">
          <color theme="0"/>
        </stop>
        <stop position="1">
          <color theme="4"/>
        </stop>
      </gradientFill>
    </fill>
  </fills>
  <borders count="2">
    <border>
      <left/>
      <right/>
      <top/>
      <bottom/>
      <diagonal/>
    </border>
    <border>
      <left style="thick">
        <color theme="3" tint="-0.499984740745262"/>
      </left>
      <right style="thick">
        <color theme="3" tint="-0.499984740745262"/>
      </right>
      <top style="thick">
        <color theme="3" tint="-0.499984740745262"/>
      </top>
      <bottom style="thick">
        <color theme="3" tint="-0.499984740745262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1" fillId="0" borderId="0" xfId="0" applyFont="1"/>
    <xf numFmtId="0" fontId="3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1" applyAlignment="1" applyProtection="1"/>
    <xf numFmtId="0" fontId="11" fillId="0" borderId="0" xfId="0" applyFont="1" applyAlignment="1">
      <alignment horizontal="left" indent="1"/>
    </xf>
    <xf numFmtId="0" fontId="12" fillId="0" borderId="0" xfId="0" applyFont="1" applyAlignment="1">
      <alignment horizontal="left" indent="1"/>
    </xf>
    <xf numFmtId="0" fontId="10" fillId="0" borderId="0" xfId="0" applyFont="1"/>
    <xf numFmtId="0" fontId="11" fillId="0" borderId="0" xfId="0" applyFont="1" applyAlignme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1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jpeg"/><Relationship Id="rId13" Type="http://schemas.openxmlformats.org/officeDocument/2006/relationships/image" Target="../media/image15.jpeg"/><Relationship Id="rId3" Type="http://schemas.openxmlformats.org/officeDocument/2006/relationships/image" Target="../media/image5.jpeg"/><Relationship Id="rId7" Type="http://schemas.openxmlformats.org/officeDocument/2006/relationships/image" Target="../media/image9.jpeg"/><Relationship Id="rId12" Type="http://schemas.openxmlformats.org/officeDocument/2006/relationships/image" Target="../media/image14.jpeg"/><Relationship Id="rId2" Type="http://schemas.openxmlformats.org/officeDocument/2006/relationships/image" Target="../media/image4.png"/><Relationship Id="rId1" Type="http://schemas.openxmlformats.org/officeDocument/2006/relationships/image" Target="../media/image3.jpeg"/><Relationship Id="rId6" Type="http://schemas.openxmlformats.org/officeDocument/2006/relationships/image" Target="../media/image8.png"/><Relationship Id="rId11" Type="http://schemas.openxmlformats.org/officeDocument/2006/relationships/image" Target="../media/image13.jpeg"/><Relationship Id="rId5" Type="http://schemas.openxmlformats.org/officeDocument/2006/relationships/image" Target="../media/image7.jpeg"/><Relationship Id="rId10" Type="http://schemas.openxmlformats.org/officeDocument/2006/relationships/image" Target="../media/image12.jpeg"/><Relationship Id="rId4" Type="http://schemas.openxmlformats.org/officeDocument/2006/relationships/image" Target="../media/image6.jpeg"/><Relationship Id="rId9" Type="http://schemas.openxmlformats.org/officeDocument/2006/relationships/image" Target="../media/image1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133350</xdr:colOff>
      <xdr:row>3</xdr:row>
      <xdr:rowOff>38100</xdr:rowOff>
    </xdr:from>
    <xdr:to>
      <xdr:col>13</xdr:col>
      <xdr:colOff>285750</xdr:colOff>
      <xdr:row>17</xdr:row>
      <xdr:rowOff>47625</xdr:rowOff>
    </xdr:to>
    <xdr:pic>
      <xdr:nvPicPr>
        <xdr:cNvPr id="2" name="Рисунок 1" descr="14208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10150" y="742950"/>
          <a:ext cx="3200400" cy="3200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14</xdr:row>
      <xdr:rowOff>204106</xdr:rowOff>
    </xdr:from>
    <xdr:to>
      <xdr:col>12</xdr:col>
      <xdr:colOff>81643</xdr:colOff>
      <xdr:row>18</xdr:row>
      <xdr:rowOff>54428</xdr:rowOff>
    </xdr:to>
    <xdr:pic>
      <xdr:nvPicPr>
        <xdr:cNvPr id="2" name="Рисунок 1" descr="drago4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54679" y="3633106"/>
          <a:ext cx="966107" cy="830036"/>
        </a:xfrm>
        <a:prstGeom prst="rect">
          <a:avLst/>
        </a:prstGeom>
      </xdr:spPr>
    </xdr:pic>
    <xdr:clientData/>
  </xdr:twoCellAnchor>
  <xdr:twoCellAnchor editAs="oneCell">
    <xdr:from>
      <xdr:col>13</xdr:col>
      <xdr:colOff>63149</xdr:colOff>
      <xdr:row>0</xdr:row>
      <xdr:rowOff>95250</xdr:rowOff>
    </xdr:from>
    <xdr:to>
      <xdr:col>20</xdr:col>
      <xdr:colOff>18203</xdr:colOff>
      <xdr:row>5</xdr:row>
      <xdr:rowOff>108856</xdr:rowOff>
    </xdr:to>
    <xdr:pic>
      <xdr:nvPicPr>
        <xdr:cNvPr id="3" name="Рисунок 2" descr="ryabinka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247220" y="95250"/>
          <a:ext cx="1669554" cy="1238249"/>
        </a:xfrm>
        <a:prstGeom prst="rect">
          <a:avLst/>
        </a:prstGeom>
      </xdr:spPr>
    </xdr:pic>
    <xdr:clientData/>
  </xdr:twoCellAnchor>
  <xdr:twoCellAnchor editAs="oneCell">
    <xdr:from>
      <xdr:col>14</xdr:col>
      <xdr:colOff>156937</xdr:colOff>
      <xdr:row>10</xdr:row>
      <xdr:rowOff>81643</xdr:rowOff>
    </xdr:from>
    <xdr:to>
      <xdr:col>19</xdr:col>
      <xdr:colOff>176894</xdr:colOff>
      <xdr:row>13</xdr:row>
      <xdr:rowOff>108858</xdr:rowOff>
    </xdr:to>
    <xdr:pic>
      <xdr:nvPicPr>
        <xdr:cNvPr id="4" name="Рисунок 3" descr="lemon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585937" y="2530929"/>
          <a:ext cx="1244600" cy="762000"/>
        </a:xfrm>
        <a:prstGeom prst="rect">
          <a:avLst/>
        </a:prstGeom>
      </xdr:spPr>
    </xdr:pic>
    <xdr:clientData/>
  </xdr:twoCellAnchor>
  <xdr:twoCellAnchor editAs="oneCell">
    <xdr:from>
      <xdr:col>19</xdr:col>
      <xdr:colOff>61863</xdr:colOff>
      <xdr:row>20</xdr:row>
      <xdr:rowOff>81644</xdr:rowOff>
    </xdr:from>
    <xdr:to>
      <xdr:col>23</xdr:col>
      <xdr:colOff>226641</xdr:colOff>
      <xdr:row>23</xdr:row>
      <xdr:rowOff>163286</xdr:rowOff>
    </xdr:to>
    <xdr:pic>
      <xdr:nvPicPr>
        <xdr:cNvPr id="5" name="Рисунок 4" descr="Muravej1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715506" y="4980215"/>
          <a:ext cx="1144492" cy="830035"/>
        </a:xfrm>
        <a:prstGeom prst="rect">
          <a:avLst/>
        </a:prstGeom>
      </xdr:spPr>
    </xdr:pic>
    <xdr:clientData/>
  </xdr:twoCellAnchor>
  <xdr:twoCellAnchor editAs="oneCell">
    <xdr:from>
      <xdr:col>25</xdr:col>
      <xdr:colOff>72571</xdr:colOff>
      <xdr:row>4</xdr:row>
      <xdr:rowOff>204108</xdr:rowOff>
    </xdr:from>
    <xdr:to>
      <xdr:col>29</xdr:col>
      <xdr:colOff>122463</xdr:colOff>
      <xdr:row>8</xdr:row>
      <xdr:rowOff>190500</xdr:rowOff>
    </xdr:to>
    <xdr:pic>
      <xdr:nvPicPr>
        <xdr:cNvPr id="6" name="Рисунок 5" descr="redapp041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95785" y="1183822"/>
          <a:ext cx="1029607" cy="966107"/>
        </a:xfrm>
        <a:prstGeom prst="rect">
          <a:avLst/>
        </a:prstGeom>
      </xdr:spPr>
    </xdr:pic>
    <xdr:clientData/>
  </xdr:twoCellAnchor>
  <xdr:twoCellAnchor editAs="oneCell">
    <xdr:from>
      <xdr:col>8</xdr:col>
      <xdr:colOff>108857</xdr:colOff>
      <xdr:row>10</xdr:row>
      <xdr:rowOff>0</xdr:rowOff>
    </xdr:from>
    <xdr:to>
      <xdr:col>12</xdr:col>
      <xdr:colOff>163286</xdr:colOff>
      <xdr:row>12</xdr:row>
      <xdr:rowOff>217714</xdr:rowOff>
    </xdr:to>
    <xdr:pic>
      <xdr:nvPicPr>
        <xdr:cNvPr id="7" name="Рисунок 6" descr="shpinat.pn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068286" y="2449286"/>
          <a:ext cx="1034143" cy="707571"/>
        </a:xfrm>
        <a:prstGeom prst="rect">
          <a:avLst/>
        </a:prstGeom>
      </xdr:spPr>
    </xdr:pic>
    <xdr:clientData/>
  </xdr:twoCellAnchor>
  <xdr:twoCellAnchor editAs="oneCell">
    <xdr:from>
      <xdr:col>17</xdr:col>
      <xdr:colOff>34184</xdr:colOff>
      <xdr:row>17</xdr:row>
      <xdr:rowOff>81641</xdr:rowOff>
    </xdr:from>
    <xdr:to>
      <xdr:col>20</xdr:col>
      <xdr:colOff>176892</xdr:colOff>
      <xdr:row>19</xdr:row>
      <xdr:rowOff>231321</xdr:rowOff>
    </xdr:to>
    <xdr:pic>
      <xdr:nvPicPr>
        <xdr:cNvPr id="10" name="Рисунок 9" descr="vinog55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197970" y="4245427"/>
          <a:ext cx="877493" cy="639537"/>
        </a:xfrm>
        <a:prstGeom prst="rect">
          <a:avLst/>
        </a:prstGeom>
      </xdr:spPr>
    </xdr:pic>
    <xdr:clientData/>
  </xdr:twoCellAnchor>
  <xdr:twoCellAnchor editAs="oneCell">
    <xdr:from>
      <xdr:col>25</xdr:col>
      <xdr:colOff>40822</xdr:colOff>
      <xdr:row>13</xdr:row>
      <xdr:rowOff>210912</xdr:rowOff>
    </xdr:from>
    <xdr:to>
      <xdr:col>27</xdr:col>
      <xdr:colOff>204107</xdr:colOff>
      <xdr:row>16</xdr:row>
      <xdr:rowOff>108857</xdr:rowOff>
    </xdr:to>
    <xdr:pic>
      <xdr:nvPicPr>
        <xdr:cNvPr id="11" name="Рисунок 10" descr="loq_fat_yoghurt-80x80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6164036" y="3394983"/>
          <a:ext cx="653142" cy="632731"/>
        </a:xfrm>
        <a:prstGeom prst="rect">
          <a:avLst/>
        </a:prstGeom>
      </xdr:spPr>
    </xdr:pic>
    <xdr:clientData/>
  </xdr:twoCellAnchor>
  <xdr:twoCellAnchor editAs="oneCell">
    <xdr:from>
      <xdr:col>26</xdr:col>
      <xdr:colOff>13609</xdr:colOff>
      <xdr:row>21</xdr:row>
      <xdr:rowOff>163285</xdr:rowOff>
    </xdr:from>
    <xdr:to>
      <xdr:col>31</xdr:col>
      <xdr:colOff>163286</xdr:colOff>
      <xdr:row>25</xdr:row>
      <xdr:rowOff>108856</xdr:rowOff>
    </xdr:to>
    <xdr:pic>
      <xdr:nvPicPr>
        <xdr:cNvPr id="12" name="Рисунок 11" descr="904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6381752" y="5306785"/>
          <a:ext cx="1374320" cy="966107"/>
        </a:xfrm>
        <a:prstGeom prst="rect">
          <a:avLst/>
        </a:prstGeom>
      </xdr:spPr>
    </xdr:pic>
    <xdr:clientData/>
  </xdr:twoCellAnchor>
  <xdr:twoCellAnchor editAs="oneCell">
    <xdr:from>
      <xdr:col>1</xdr:col>
      <xdr:colOff>21402</xdr:colOff>
      <xdr:row>2</xdr:row>
      <xdr:rowOff>13608</xdr:rowOff>
    </xdr:from>
    <xdr:to>
      <xdr:col>6</xdr:col>
      <xdr:colOff>194581</xdr:colOff>
      <xdr:row>6</xdr:row>
      <xdr:rowOff>1</xdr:rowOff>
    </xdr:to>
    <xdr:pic>
      <xdr:nvPicPr>
        <xdr:cNvPr id="13" name="Рисунок 12" descr="орехи-6.jp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266331" y="503465"/>
          <a:ext cx="1397821" cy="966107"/>
        </a:xfrm>
        <a:prstGeom prst="rect">
          <a:avLst/>
        </a:prstGeom>
      </xdr:spPr>
    </xdr:pic>
    <xdr:clientData/>
  </xdr:twoCellAnchor>
  <xdr:twoCellAnchor editAs="oneCell">
    <xdr:from>
      <xdr:col>20</xdr:col>
      <xdr:colOff>196647</xdr:colOff>
      <xdr:row>0</xdr:row>
      <xdr:rowOff>136071</xdr:rowOff>
    </xdr:from>
    <xdr:to>
      <xdr:col>26</xdr:col>
      <xdr:colOff>201658</xdr:colOff>
      <xdr:row>4</xdr:row>
      <xdr:rowOff>163286</xdr:rowOff>
    </xdr:to>
    <xdr:pic>
      <xdr:nvPicPr>
        <xdr:cNvPr id="14" name="Рисунок 13" descr="15828929.jp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095218" y="136071"/>
          <a:ext cx="1474583" cy="1006929"/>
        </a:xfrm>
        <a:prstGeom prst="rect">
          <a:avLst/>
        </a:prstGeom>
      </xdr:spPr>
    </xdr:pic>
    <xdr:clientData/>
  </xdr:twoCellAnchor>
  <xdr:twoCellAnchor editAs="oneCell">
    <xdr:from>
      <xdr:col>7</xdr:col>
      <xdr:colOff>204108</xdr:colOff>
      <xdr:row>1</xdr:row>
      <xdr:rowOff>13607</xdr:rowOff>
    </xdr:from>
    <xdr:to>
      <xdr:col>12</xdr:col>
      <xdr:colOff>27215</xdr:colOff>
      <xdr:row>5</xdr:row>
      <xdr:rowOff>176893</xdr:rowOff>
    </xdr:to>
    <xdr:pic>
      <xdr:nvPicPr>
        <xdr:cNvPr id="15" name="Рисунок 14" descr="clp45073.jp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918608" y="258536"/>
          <a:ext cx="1047750" cy="1143000"/>
        </a:xfrm>
        <a:prstGeom prst="rect">
          <a:avLst/>
        </a:prstGeom>
      </xdr:spPr>
    </xdr:pic>
    <xdr:clientData/>
  </xdr:twoCellAnchor>
  <xdr:twoCellAnchor editAs="oneCell">
    <xdr:from>
      <xdr:col>4</xdr:col>
      <xdr:colOff>95250</xdr:colOff>
      <xdr:row>20</xdr:row>
      <xdr:rowOff>149679</xdr:rowOff>
    </xdr:from>
    <xdr:to>
      <xdr:col>8</xdr:col>
      <xdr:colOff>217715</xdr:colOff>
      <xdr:row>25</xdr:row>
      <xdr:rowOff>190499</xdr:rowOff>
    </xdr:to>
    <xdr:pic>
      <xdr:nvPicPr>
        <xdr:cNvPr id="16" name="Рисунок 15" descr="kak-pahnet-maslo-valerianyi.jp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074964" y="5048250"/>
          <a:ext cx="1102180" cy="13062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180975</xdr:colOff>
      <xdr:row>3</xdr:row>
      <xdr:rowOff>180975</xdr:rowOff>
    </xdr:from>
    <xdr:to>
      <xdr:col>20</xdr:col>
      <xdr:colOff>333375</xdr:colOff>
      <xdr:row>20</xdr:row>
      <xdr:rowOff>47625</xdr:rowOff>
    </xdr:to>
    <xdr:pic>
      <xdr:nvPicPr>
        <xdr:cNvPr id="2" name="Рисунок 1" descr="14208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24975" y="752475"/>
          <a:ext cx="3200400" cy="320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image" Target="../media/image1.jpeg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foodandhealth.com/category/shopping/food-reviews/" TargetMode="External"/><Relationship Id="rId13" Type="http://schemas.openxmlformats.org/officeDocument/2006/relationships/hyperlink" Target="http://zhitiemoe.com/efirnie-masla/zapahi-efirnyih-masel-dyihanie-prirodyi" TargetMode="External"/><Relationship Id="rId3" Type="http://schemas.openxmlformats.org/officeDocument/2006/relationships/hyperlink" Target="http://www.lenagold.ru/fon/clipart/v/vino3.html" TargetMode="External"/><Relationship Id="rId7" Type="http://schemas.openxmlformats.org/officeDocument/2006/relationships/hyperlink" Target="http://www.zelenblog.ru/krasnaya-ryabina-krasota-i-polza.html" TargetMode="External"/><Relationship Id="rId12" Type="http://schemas.openxmlformats.org/officeDocument/2006/relationships/hyperlink" Target="http://vector-images.com/clipart/clp45073/?lang=rus" TargetMode="External"/><Relationship Id="rId17" Type="http://schemas.openxmlformats.org/officeDocument/2006/relationships/image" Target="../media/image1.jpeg"/><Relationship Id="rId2" Type="http://schemas.openxmlformats.org/officeDocument/2006/relationships/hyperlink" Target="http://www.argo-sharkoil.ru/index.php/efirnye-masla/limon.html" TargetMode="External"/><Relationship Id="rId16" Type="http://schemas.openxmlformats.org/officeDocument/2006/relationships/drawing" Target="../drawings/drawing3.xml"/><Relationship Id="rId1" Type="http://schemas.openxmlformats.org/officeDocument/2006/relationships/hyperlink" Target="http://www.lenagold.ru/fon/clipart/ja/jabl/kras5.html" TargetMode="External"/><Relationship Id="rId6" Type="http://schemas.openxmlformats.org/officeDocument/2006/relationships/hyperlink" Target="http://www.lenagold.ru/fon/clipart/d/drag.html" TargetMode="External"/><Relationship Id="rId11" Type="http://schemas.openxmlformats.org/officeDocument/2006/relationships/hyperlink" Target="http://radymo.com/news/narodnaja_medicina_lavrovyj_list/2013-02-07-2031" TargetMode="External"/><Relationship Id="rId5" Type="http://schemas.openxmlformats.org/officeDocument/2006/relationships/hyperlink" Target="http://dasha46.narod.ru/Encyclopedic_Knowledge/Biology/Animals/BugsAndInsects/2/BugsAndInsects_rus.htm" TargetMode="External"/><Relationship Id="rId15" Type="http://schemas.openxmlformats.org/officeDocument/2006/relationships/printerSettings" Target="../printerSettings/printerSettings4.bin"/><Relationship Id="rId10" Type="http://schemas.openxmlformats.org/officeDocument/2006/relationships/hyperlink" Target="http://umm4.com/raznoe/orexi.htm" TargetMode="External"/><Relationship Id="rId4" Type="http://schemas.openxmlformats.org/officeDocument/2006/relationships/hyperlink" Target="http://krasota-com.ru/lekarstvennyie-travyi-150/shhavel-svoystva" TargetMode="External"/><Relationship Id="rId9" Type="http://schemas.openxmlformats.org/officeDocument/2006/relationships/hyperlink" Target="http://www.proza.ru/2011/12/20/904" TargetMode="External"/><Relationship Id="rId14" Type="http://schemas.openxmlformats.org/officeDocument/2006/relationships/hyperlink" Target="http://ya-umni4ka.ru/?p=4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I18"/>
  <sheetViews>
    <sheetView showGridLines="0" tabSelected="1" workbookViewId="0">
      <selection activeCell="H8" sqref="H8"/>
    </sheetView>
  </sheetViews>
  <sheetFormatPr defaultRowHeight="15"/>
  <sheetData>
    <row r="8" spans="5:9" ht="33">
      <c r="E8" s="21" t="s">
        <v>107</v>
      </c>
      <c r="F8" s="21"/>
      <c r="G8" s="20"/>
      <c r="H8" s="20" t="s">
        <v>108</v>
      </c>
      <c r="I8" s="20"/>
    </row>
    <row r="14" spans="5:9" ht="26.25">
      <c r="G14" s="19" t="s">
        <v>104</v>
      </c>
      <c r="H14" s="19"/>
      <c r="I14" s="19"/>
    </row>
    <row r="15" spans="5:9" ht="26.25">
      <c r="G15" s="19" t="s">
        <v>105</v>
      </c>
      <c r="H15" s="19"/>
      <c r="I15" s="19"/>
    </row>
    <row r="16" spans="5:9" ht="26.25">
      <c r="G16" s="19" t="s">
        <v>86</v>
      </c>
      <c r="H16" s="19"/>
      <c r="I16" s="19"/>
    </row>
    <row r="17" spans="7:9" ht="26.25">
      <c r="G17" s="19" t="s">
        <v>103</v>
      </c>
      <c r="H17" s="19"/>
      <c r="I17" s="19"/>
    </row>
    <row r="18" spans="7:9" ht="26.25">
      <c r="G18" s="19" t="s">
        <v>106</v>
      </c>
      <c r="H18" s="19"/>
      <c r="I18" s="19"/>
    </row>
  </sheetData>
  <pageMargins left="0.7" right="0.7" top="0.75" bottom="0.75" header="0.3" footer="0.3"/>
  <pageSetup paperSize="9" orientation="portrait" r:id="rId1"/>
  <picture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T25"/>
  <sheetViews>
    <sheetView showGridLines="0" topLeftCell="A4" workbookViewId="0">
      <selection activeCell="P17" sqref="P17"/>
    </sheetView>
  </sheetViews>
  <sheetFormatPr defaultRowHeight="15"/>
  <sheetData>
    <row r="1" spans="2:20" ht="25.5">
      <c r="B1" s="14" t="s">
        <v>69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7" spans="2:20" ht="22.5">
      <c r="B7" s="7" t="s">
        <v>70</v>
      </c>
      <c r="C7" s="8"/>
      <c r="D7" s="8"/>
      <c r="E7" s="8"/>
      <c r="G7">
        <f>SUM('Обработка результатов'!D2:D23)</f>
        <v>20</v>
      </c>
    </row>
    <row r="11" spans="2:20" ht="22.5">
      <c r="B11" s="10" t="s">
        <v>71</v>
      </c>
      <c r="C11" s="11"/>
      <c r="D11" s="11"/>
      <c r="G11">
        <f>IF(G7&gt;=16,5,IF(G7&gt;=12,4,IF(G7&gt;=9,3,2)))</f>
        <v>5</v>
      </c>
    </row>
    <row r="13" spans="2:20" ht="20.25">
      <c r="P13" s="13"/>
      <c r="Q13" s="13"/>
      <c r="R13" s="13"/>
      <c r="S13" s="9"/>
    </row>
    <row r="14" spans="2:20" ht="20.25">
      <c r="P14" s="13"/>
      <c r="Q14" s="13"/>
      <c r="R14" s="13"/>
      <c r="S14" s="9"/>
    </row>
    <row r="15" spans="2:20" ht="20.25">
      <c r="P15" s="13"/>
      <c r="Q15" s="13"/>
      <c r="R15" s="13"/>
      <c r="S15" s="9"/>
    </row>
    <row r="16" spans="2:20" ht="20.25">
      <c r="P16" s="13"/>
      <c r="Q16" s="13"/>
      <c r="R16" s="13"/>
      <c r="S16" s="9"/>
      <c r="T16" s="9"/>
    </row>
    <row r="17" spans="9:16" ht="20.25">
      <c r="P17" s="13"/>
    </row>
    <row r="25" spans="9:16" ht="18.75">
      <c r="I25" s="12"/>
    </row>
  </sheetData>
  <pageMargins left="0.7" right="0.7" top="0.75" bottom="0.75" header="0.3" footer="0.3"/>
  <pageSetup paperSize="9" orientation="portrait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C1:BJ30"/>
  <sheetViews>
    <sheetView showGridLines="0" topLeftCell="A4" zoomScale="70" zoomScaleNormal="70" workbookViewId="0">
      <selection activeCell="AF15" sqref="AF15"/>
    </sheetView>
  </sheetViews>
  <sheetFormatPr defaultColWidth="3.7109375" defaultRowHeight="15"/>
  <cols>
    <col min="36" max="36" width="4.28515625" bestFit="1" customWidth="1"/>
  </cols>
  <sheetData>
    <row r="1" spans="3:62" ht="20.100000000000001" customHeight="1"/>
    <row r="2" spans="3:62" ht="20.100000000000001" customHeight="1"/>
    <row r="3" spans="3:62" ht="20.100000000000001" customHeight="1"/>
    <row r="4" spans="3:62" ht="20.100000000000001" customHeight="1"/>
    <row r="5" spans="3:62" ht="20.100000000000001" customHeight="1">
      <c r="AT5" s="16" t="s">
        <v>46</v>
      </c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</row>
    <row r="6" spans="3:62" ht="20.100000000000001" customHeight="1" thickBot="1"/>
    <row r="7" spans="3:62" ht="20.100000000000001" customHeight="1" thickTop="1" thickBot="1">
      <c r="N7" s="4" t="s">
        <v>19</v>
      </c>
      <c r="Q7" s="4" t="s">
        <v>1</v>
      </c>
      <c r="R7" s="4" t="s">
        <v>9</v>
      </c>
      <c r="S7" s="4" t="s">
        <v>17</v>
      </c>
      <c r="T7" s="4" t="s">
        <v>7</v>
      </c>
      <c r="U7" s="4" t="s">
        <v>6</v>
      </c>
      <c r="V7" s="4" t="s">
        <v>7</v>
      </c>
      <c r="W7" s="4" t="s">
        <v>8</v>
      </c>
      <c r="X7" s="4" t="s">
        <v>9</v>
      </c>
      <c r="Y7" s="4" t="s">
        <v>10</v>
      </c>
    </row>
    <row r="8" spans="3:62" ht="20.100000000000001" customHeight="1" thickTop="1" thickBot="1">
      <c r="D8" s="4" t="s">
        <v>1</v>
      </c>
      <c r="E8" s="4" t="s">
        <v>2</v>
      </c>
      <c r="F8" s="4" t="s">
        <v>3</v>
      </c>
      <c r="G8" s="4" t="s">
        <v>2</v>
      </c>
      <c r="H8" s="4" t="s">
        <v>4</v>
      </c>
      <c r="I8" s="4" t="s">
        <v>5</v>
      </c>
      <c r="J8" s="4" t="s">
        <v>2</v>
      </c>
      <c r="K8" s="4" t="s">
        <v>6</v>
      </c>
      <c r="L8" s="4" t="s">
        <v>7</v>
      </c>
      <c r="M8" s="4" t="s">
        <v>8</v>
      </c>
      <c r="N8" s="4" t="s">
        <v>9</v>
      </c>
      <c r="O8" s="4" t="s">
        <v>10</v>
      </c>
      <c r="Y8" s="4" t="s">
        <v>30</v>
      </c>
      <c r="AJ8" s="5" t="s">
        <v>11</v>
      </c>
      <c r="AK8" s="5"/>
      <c r="AL8" s="5"/>
      <c r="AM8" s="5"/>
      <c r="AN8" s="5"/>
    </row>
    <row r="9" spans="3:62" ht="20.100000000000001" customHeight="1" thickTop="1" thickBot="1">
      <c r="H9" s="4" t="s">
        <v>5</v>
      </c>
      <c r="N9" s="4" t="s">
        <v>17</v>
      </c>
      <c r="Y9" s="4" t="s">
        <v>17</v>
      </c>
      <c r="AJ9" s="1">
        <v>1</v>
      </c>
      <c r="AK9" s="1" t="s">
        <v>12</v>
      </c>
    </row>
    <row r="10" spans="3:62" ht="20.100000000000001" customHeight="1" thickTop="1" thickBot="1">
      <c r="C10" s="4" t="s">
        <v>16</v>
      </c>
      <c r="D10" s="4" t="s">
        <v>9</v>
      </c>
      <c r="E10" s="4" t="s">
        <v>8</v>
      </c>
      <c r="F10" s="4" t="s">
        <v>14</v>
      </c>
      <c r="G10" s="4" t="s">
        <v>17</v>
      </c>
      <c r="H10" s="4" t="s">
        <v>14</v>
      </c>
      <c r="I10" s="4" t="s">
        <v>8</v>
      </c>
      <c r="J10" s="4" t="s">
        <v>9</v>
      </c>
      <c r="K10" s="4" t="s">
        <v>10</v>
      </c>
      <c r="N10" s="4" t="s">
        <v>20</v>
      </c>
      <c r="S10" s="4" t="s">
        <v>17</v>
      </c>
      <c r="T10" s="4" t="s">
        <v>9</v>
      </c>
      <c r="U10" s="4" t="s">
        <v>32</v>
      </c>
      <c r="V10" s="4" t="s">
        <v>3</v>
      </c>
      <c r="W10" s="4" t="s">
        <v>2</v>
      </c>
      <c r="X10" s="4" t="s">
        <v>6</v>
      </c>
      <c r="Y10" s="4" t="s">
        <v>7</v>
      </c>
      <c r="Z10" s="4" t="s">
        <v>8</v>
      </c>
      <c r="AA10" s="4" t="s">
        <v>9</v>
      </c>
      <c r="AB10" s="4" t="s">
        <v>10</v>
      </c>
      <c r="AJ10" s="1">
        <v>2</v>
      </c>
      <c r="AK10" s="1" t="s">
        <v>18</v>
      </c>
    </row>
    <row r="11" spans="3:62" ht="20.100000000000001" customHeight="1" thickTop="1" thickBot="1">
      <c r="H11" s="4" t="s">
        <v>9</v>
      </c>
      <c r="N11" s="4" t="s">
        <v>1</v>
      </c>
      <c r="U11" s="4" t="s">
        <v>33</v>
      </c>
      <c r="Y11" s="4" t="s">
        <v>38</v>
      </c>
      <c r="AJ11" s="1">
        <v>5</v>
      </c>
      <c r="AK11" s="1" t="s">
        <v>22</v>
      </c>
    </row>
    <row r="12" spans="3:62" ht="20.100000000000001" customHeight="1" thickTop="1" thickBot="1">
      <c r="H12" s="4" t="s">
        <v>3</v>
      </c>
      <c r="N12" s="4" t="s">
        <v>2</v>
      </c>
      <c r="U12" s="4" t="s">
        <v>4</v>
      </c>
      <c r="Y12" s="4" t="s">
        <v>6</v>
      </c>
      <c r="AC12" s="4" t="s">
        <v>4</v>
      </c>
      <c r="AJ12" s="1">
        <v>7</v>
      </c>
      <c r="AK12" s="1" t="s">
        <v>24</v>
      </c>
    </row>
    <row r="13" spans="3:62" ht="20.100000000000001" customHeight="1" thickTop="1" thickBot="1">
      <c r="D13" s="4" t="s">
        <v>8</v>
      </c>
      <c r="H13" s="4" t="s">
        <v>2</v>
      </c>
      <c r="N13" s="4" t="s">
        <v>5</v>
      </c>
      <c r="U13" s="4" t="s">
        <v>32</v>
      </c>
      <c r="W13" s="4" t="s">
        <v>36</v>
      </c>
      <c r="Y13" s="4" t="s">
        <v>9</v>
      </c>
      <c r="AC13" s="4" t="s">
        <v>7</v>
      </c>
      <c r="AJ13" s="1">
        <v>8</v>
      </c>
      <c r="AK13" s="1" t="s">
        <v>25</v>
      </c>
    </row>
    <row r="14" spans="3:62" ht="20.100000000000001" customHeight="1" thickTop="1" thickBot="1">
      <c r="C14" s="4" t="s">
        <v>1</v>
      </c>
      <c r="D14" s="4" t="s">
        <v>9</v>
      </c>
      <c r="E14" s="4" t="s">
        <v>4</v>
      </c>
      <c r="F14" s="4" t="s">
        <v>17</v>
      </c>
      <c r="G14" s="4" t="s">
        <v>10</v>
      </c>
      <c r="H14" s="4" t="s">
        <v>6</v>
      </c>
      <c r="I14" s="4" t="s">
        <v>9</v>
      </c>
      <c r="J14" s="4" t="s">
        <v>10</v>
      </c>
      <c r="N14" s="4" t="s">
        <v>2</v>
      </c>
      <c r="U14" s="4" t="s">
        <v>4</v>
      </c>
      <c r="W14" s="4" t="s">
        <v>5</v>
      </c>
      <c r="Y14" s="4" t="s">
        <v>10</v>
      </c>
      <c r="AC14" s="4" t="s">
        <v>3</v>
      </c>
      <c r="AJ14" s="1">
        <v>10</v>
      </c>
      <c r="AK14" s="1" t="s">
        <v>27</v>
      </c>
    </row>
    <row r="15" spans="3:62" ht="20.100000000000001" customHeight="1" thickTop="1" thickBot="1">
      <c r="D15" s="4" t="s">
        <v>17</v>
      </c>
      <c r="H15" s="4" t="s">
        <v>7</v>
      </c>
      <c r="N15" s="4" t="s">
        <v>6</v>
      </c>
      <c r="Q15" s="4" t="s">
        <v>17</v>
      </c>
      <c r="R15" s="4" t="s">
        <v>2</v>
      </c>
      <c r="S15" s="4" t="s">
        <v>1</v>
      </c>
      <c r="T15" s="4" t="s">
        <v>7</v>
      </c>
      <c r="U15" s="4" t="s">
        <v>6</v>
      </c>
      <c r="V15" s="4" t="s">
        <v>6</v>
      </c>
      <c r="W15" s="4" t="s">
        <v>9</v>
      </c>
      <c r="X15" s="4" t="s">
        <v>10</v>
      </c>
      <c r="AC15" s="4" t="s">
        <v>30</v>
      </c>
      <c r="AJ15" s="1">
        <v>11</v>
      </c>
      <c r="AK15" s="1" t="s">
        <v>31</v>
      </c>
    </row>
    <row r="16" spans="3:62" ht="20.100000000000001" customHeight="1" thickTop="1" thickBot="1">
      <c r="D16" s="4" t="s">
        <v>14</v>
      </c>
      <c r="H16" s="4" t="s">
        <v>8</v>
      </c>
      <c r="N16" s="4" t="s">
        <v>7</v>
      </c>
      <c r="Q16" s="4" t="s">
        <v>2</v>
      </c>
      <c r="U16" s="4" t="s">
        <v>9</v>
      </c>
      <c r="W16" s="4" t="s">
        <v>17</v>
      </c>
      <c r="AC16" s="4" t="s">
        <v>2</v>
      </c>
      <c r="AJ16" s="1">
        <v>13</v>
      </c>
      <c r="AK16" s="1" t="s">
        <v>35</v>
      </c>
    </row>
    <row r="17" spans="3:40" ht="20.100000000000001" customHeight="1" thickTop="1" thickBot="1">
      <c r="D17" s="4" t="s">
        <v>3</v>
      </c>
      <c r="H17" s="4" t="s">
        <v>9</v>
      </c>
      <c r="N17" s="4" t="s">
        <v>8</v>
      </c>
      <c r="O17" s="4" t="s">
        <v>2</v>
      </c>
      <c r="P17" s="4" t="s">
        <v>6</v>
      </c>
      <c r="Q17" s="4" t="s">
        <v>6</v>
      </c>
      <c r="R17" s="4" t="s">
        <v>9</v>
      </c>
      <c r="S17" s="4" t="s">
        <v>10</v>
      </c>
      <c r="U17" s="4" t="s">
        <v>10</v>
      </c>
      <c r="W17" s="4" t="s">
        <v>14</v>
      </c>
      <c r="AC17" s="4" t="s">
        <v>6</v>
      </c>
      <c r="AJ17" s="1">
        <v>16</v>
      </c>
      <c r="AK17" s="1" t="s">
        <v>40</v>
      </c>
    </row>
    <row r="18" spans="3:40" ht="20.100000000000001" customHeight="1" thickTop="1" thickBot="1">
      <c r="D18" s="4" t="s">
        <v>2</v>
      </c>
      <c r="H18" s="4" t="s">
        <v>10</v>
      </c>
      <c r="N18" s="4" t="s">
        <v>9</v>
      </c>
      <c r="Q18" s="4" t="s">
        <v>7</v>
      </c>
      <c r="W18" s="4" t="s">
        <v>8</v>
      </c>
      <c r="Z18" s="4" t="s">
        <v>1</v>
      </c>
      <c r="AC18" s="4" t="s">
        <v>7</v>
      </c>
      <c r="AJ18" s="1">
        <v>17</v>
      </c>
      <c r="AK18" s="1" t="s">
        <v>42</v>
      </c>
    </row>
    <row r="19" spans="3:40" ht="20.100000000000001" customHeight="1" thickTop="1" thickBot="1">
      <c r="D19" s="4" t="s">
        <v>9</v>
      </c>
      <c r="N19" s="4" t="s">
        <v>10</v>
      </c>
      <c r="Q19" s="4" t="s">
        <v>17</v>
      </c>
      <c r="V19" s="4" t="s">
        <v>33</v>
      </c>
      <c r="W19" s="4" t="s">
        <v>9</v>
      </c>
      <c r="X19" s="4" t="s">
        <v>3</v>
      </c>
      <c r="Y19" s="4" t="s">
        <v>30</v>
      </c>
      <c r="Z19" s="4" t="s">
        <v>7</v>
      </c>
      <c r="AA19" s="4" t="s">
        <v>6</v>
      </c>
      <c r="AB19" s="4" t="s">
        <v>7</v>
      </c>
      <c r="AC19" s="4" t="s">
        <v>8</v>
      </c>
      <c r="AD19" s="4" t="s">
        <v>41</v>
      </c>
      <c r="AE19" s="4" t="s">
        <v>14</v>
      </c>
      <c r="AJ19" s="1">
        <v>20</v>
      </c>
      <c r="AK19" s="2" t="s">
        <v>45</v>
      </c>
    </row>
    <row r="20" spans="3:40" ht="20.100000000000001" customHeight="1" thickTop="1" thickBot="1">
      <c r="C20" s="4" t="s">
        <v>10</v>
      </c>
      <c r="D20" s="4" t="s">
        <v>6</v>
      </c>
      <c r="E20" s="4" t="s">
        <v>5</v>
      </c>
      <c r="F20" s="4" t="s">
        <v>9</v>
      </c>
      <c r="G20" s="4" t="s">
        <v>3</v>
      </c>
      <c r="H20" s="4" t="s">
        <v>6</v>
      </c>
      <c r="I20" s="4" t="s">
        <v>9</v>
      </c>
      <c r="J20" s="4" t="s">
        <v>10</v>
      </c>
      <c r="Q20" s="4" t="s">
        <v>14</v>
      </c>
      <c r="W20" s="4" t="s">
        <v>10</v>
      </c>
      <c r="Z20" s="4" t="s">
        <v>17</v>
      </c>
      <c r="AC20" s="4" t="s">
        <v>9</v>
      </c>
    </row>
    <row r="21" spans="3:40" ht="20.100000000000001" customHeight="1" thickTop="1" thickBot="1">
      <c r="D21" s="4" t="s">
        <v>7</v>
      </c>
      <c r="Q21" s="4" t="s">
        <v>8</v>
      </c>
      <c r="Z21" s="4" t="s">
        <v>7</v>
      </c>
      <c r="AC21" s="4" t="s">
        <v>10</v>
      </c>
      <c r="AJ21" s="5" t="s">
        <v>13</v>
      </c>
      <c r="AK21" s="5"/>
      <c r="AL21" s="5"/>
      <c r="AM21" s="5"/>
      <c r="AN21" s="5"/>
    </row>
    <row r="22" spans="3:40" ht="20.100000000000001" customHeight="1" thickTop="1" thickBot="1">
      <c r="D22" s="4" t="s">
        <v>8</v>
      </c>
      <c r="J22" s="4" t="s">
        <v>30</v>
      </c>
      <c r="K22" s="4" t="s">
        <v>14</v>
      </c>
      <c r="L22" s="4" t="s">
        <v>6</v>
      </c>
      <c r="M22" s="4" t="s">
        <v>29</v>
      </c>
      <c r="N22" s="4" t="s">
        <v>7</v>
      </c>
      <c r="O22" s="4" t="s">
        <v>28</v>
      </c>
      <c r="P22" s="4" t="s">
        <v>6</v>
      </c>
      <c r="Q22" s="4" t="s">
        <v>9</v>
      </c>
      <c r="R22" s="3" t="s">
        <v>10</v>
      </c>
      <c r="Z22" s="4" t="s">
        <v>38</v>
      </c>
      <c r="AJ22" s="1">
        <v>3</v>
      </c>
      <c r="AK22" s="1" t="s">
        <v>15</v>
      </c>
    </row>
    <row r="23" spans="3:40" ht="20.25" thickTop="1" thickBot="1">
      <c r="D23" s="4" t="s">
        <v>9</v>
      </c>
      <c r="Q23" s="4" t="s">
        <v>10</v>
      </c>
      <c r="Z23" s="4" t="s">
        <v>6</v>
      </c>
      <c r="AJ23" s="1">
        <v>4</v>
      </c>
      <c r="AK23" s="1" t="s">
        <v>21</v>
      </c>
    </row>
    <row r="24" spans="3:40" ht="20.25" thickTop="1" thickBot="1">
      <c r="D24" s="4" t="s">
        <v>10</v>
      </c>
      <c r="Z24" s="4" t="s">
        <v>9</v>
      </c>
      <c r="AJ24" s="1">
        <v>6</v>
      </c>
      <c r="AK24" s="1" t="s">
        <v>23</v>
      </c>
    </row>
    <row r="25" spans="3:40" ht="20.25" thickTop="1" thickBot="1">
      <c r="Q25" s="4" t="s">
        <v>1</v>
      </c>
      <c r="R25" s="4" t="s">
        <v>32</v>
      </c>
      <c r="S25" s="4" t="s">
        <v>3</v>
      </c>
      <c r="T25" s="4" t="s">
        <v>9</v>
      </c>
      <c r="U25" s="4" t="s">
        <v>8</v>
      </c>
      <c r="V25" s="4" t="s">
        <v>20</v>
      </c>
      <c r="W25" s="4" t="s">
        <v>2</v>
      </c>
      <c r="X25" s="4" t="s">
        <v>6</v>
      </c>
      <c r="Y25" s="4" t="s">
        <v>9</v>
      </c>
      <c r="Z25" s="4" t="s">
        <v>10</v>
      </c>
      <c r="AJ25" s="1">
        <v>9</v>
      </c>
      <c r="AK25" s="1" t="s">
        <v>26</v>
      </c>
    </row>
    <row r="26" spans="3:40" ht="19.5" thickTop="1">
      <c r="AJ26" s="1">
        <v>12</v>
      </c>
      <c r="AK26" s="1" t="s">
        <v>34</v>
      </c>
    </row>
    <row r="27" spans="3:40" ht="18.75">
      <c r="AJ27" s="1">
        <v>14</v>
      </c>
      <c r="AK27" s="1" t="s">
        <v>37</v>
      </c>
    </row>
    <row r="28" spans="3:40" ht="18.75">
      <c r="AJ28" s="1">
        <v>15</v>
      </c>
      <c r="AK28" s="1" t="s">
        <v>39</v>
      </c>
    </row>
    <row r="29" spans="3:40" ht="18.75">
      <c r="AJ29" s="1">
        <v>18</v>
      </c>
      <c r="AK29" s="1" t="s">
        <v>43</v>
      </c>
    </row>
    <row r="30" spans="3:40" ht="18.75">
      <c r="AJ30" s="1">
        <v>19</v>
      </c>
      <c r="AK30" s="1" t="s">
        <v>44</v>
      </c>
    </row>
  </sheetData>
  <pageMargins left="0.7" right="0.7" top="0.75" bottom="0.75" header="0.3" footer="0.3"/>
  <pageSetup paperSize="9" orientation="portrait" r:id="rId1"/>
  <drawing r:id="rId2"/>
  <legacyDrawing r:id="rId3"/>
  <picture r:id="rId4"/>
</worksheet>
</file>

<file path=xl/worksheets/sheet4.xml><?xml version="1.0" encoding="utf-8"?>
<worksheet xmlns="http://schemas.openxmlformats.org/spreadsheetml/2006/main" xmlns:r="http://schemas.openxmlformats.org/officeDocument/2006/relationships">
  <dimension ref="A1:D32"/>
  <sheetViews>
    <sheetView showGridLines="0" topLeftCell="A4" workbookViewId="0">
      <selection activeCell="F13" sqref="F13"/>
    </sheetView>
  </sheetViews>
  <sheetFormatPr defaultColWidth="3.7109375" defaultRowHeight="15"/>
  <cols>
    <col min="1" max="34" width="10.7109375" customWidth="1"/>
  </cols>
  <sheetData>
    <row r="1" spans="1:4" ht="20.100000000000001" customHeight="1">
      <c r="A1" s="17" t="s">
        <v>67</v>
      </c>
      <c r="B1" s="17"/>
    </row>
    <row r="2" spans="1:4" ht="20.100000000000001" customHeight="1">
      <c r="A2">
        <v>1</v>
      </c>
      <c r="B2" t="s">
        <v>47</v>
      </c>
      <c r="C2" t="str">
        <f>CONCATENATE(Кроссворд!D8,Кроссворд!E8,Кроссворд!F8,Кроссворд!G8,Кроссворд!H8,Кроссворд!I8,Кроссворд!J8,Кроссворд!K8,Кроссворд!L8,Кроссворд!M8,Кроссворд!N8,Кроссворд!O8)</f>
        <v>миристиновая</v>
      </c>
      <c r="D2">
        <f>IF(B2=C2,1,0)</f>
        <v>1</v>
      </c>
    </row>
    <row r="3" spans="1:4" ht="20.100000000000001" customHeight="1">
      <c r="A3">
        <v>2</v>
      </c>
      <c r="B3" t="s">
        <v>48</v>
      </c>
      <c r="C3" t="str">
        <f>CONCATENATE(Кроссворд!C10,Кроссворд!D10,Кроссворд!E10,Кроссворд!F10,Кроссворд!G10,Кроссворд!H10,Кроссворд!I10,Кроссворд!J10,Кроссворд!K10)</f>
        <v>щавелевая</v>
      </c>
      <c r="D3">
        <f t="shared" ref="D3:D23" si="0">IF(B3=C3,1,0)</f>
        <v>1</v>
      </c>
    </row>
    <row r="4" spans="1:4" ht="20.100000000000001" customHeight="1">
      <c r="A4">
        <v>5</v>
      </c>
      <c r="B4" t="s">
        <v>49</v>
      </c>
      <c r="C4" t="str">
        <f>CONCATENATE(Кроссворд!C14,Кроссворд!D14,Кроссворд!E14,Кроссворд!F14,Кроссворд!G14,Кроссворд!H14,Кроссворд!I14,Кроссворд!J14)</f>
        <v>масляная</v>
      </c>
      <c r="D4">
        <f t="shared" si="0"/>
        <v>1</v>
      </c>
    </row>
    <row r="5" spans="1:4" ht="20.100000000000001" customHeight="1">
      <c r="A5">
        <v>7</v>
      </c>
      <c r="B5" t="s">
        <v>50</v>
      </c>
      <c r="C5" t="str">
        <f>CONCATENATE(Кроссворд!C20,Кроссворд!D20,Кроссворд!E20,Кроссворд!F20,Кроссворд!G20,Кроссворд!H20,Кроссворд!I20,Кроссворд!J20)</f>
        <v>янтарная</v>
      </c>
      <c r="D5">
        <f t="shared" si="0"/>
        <v>1</v>
      </c>
    </row>
    <row r="6" spans="1:4" ht="20.100000000000001" customHeight="1">
      <c r="A6">
        <v>8</v>
      </c>
      <c r="B6" t="s">
        <v>51</v>
      </c>
      <c r="C6" t="str">
        <f>CONCATENATE(Кроссворд!N17,Кроссворд!O17,Кроссворд!P17,Кроссворд!Q17,Кроссворд!R17,Кроссворд!S17)</f>
        <v>винная</v>
      </c>
      <c r="D6">
        <f t="shared" si="0"/>
        <v>1</v>
      </c>
    </row>
    <row r="7" spans="1:4" ht="20.100000000000001" customHeight="1">
      <c r="A7">
        <v>10</v>
      </c>
      <c r="B7" t="s">
        <v>52</v>
      </c>
      <c r="C7" t="str">
        <f>CONCATENATE(Кроссворд!Q15,Кроссворд!R15,Кроссворд!S15,Кроссворд!T15,Кроссворд!U15,Кроссворд!V15,Кроссворд!W15,Кроссворд!X15)</f>
        <v>лимонная</v>
      </c>
      <c r="D7">
        <f t="shared" si="0"/>
        <v>1</v>
      </c>
    </row>
    <row r="8" spans="1:4" ht="20.100000000000001" customHeight="1">
      <c r="A8">
        <v>11</v>
      </c>
      <c r="B8" t="s">
        <v>53</v>
      </c>
      <c r="C8" t="str">
        <f>CONCATENATE(Кроссворд!J22,Кроссворд!K22,Кроссворд!L22,Кроссворд!M22,Кроссворд!N22,Кроссворд!O22,Кроссворд!P22,Кроссворд!Q22,Кроссворд!R22)</f>
        <v>бензойная</v>
      </c>
      <c r="D8">
        <f t="shared" si="0"/>
        <v>1</v>
      </c>
    </row>
    <row r="9" spans="1:4" ht="20.100000000000001" customHeight="1">
      <c r="A9">
        <v>13</v>
      </c>
      <c r="B9" t="s">
        <v>54</v>
      </c>
      <c r="C9" t="str">
        <f>CONCATENATE(Кроссворд!S10,Кроссворд!T10,Кроссворд!U10,Кроссворд!V10,Кроссворд!W10,Кроссворд!X10,Кроссворд!Y10,Кроссворд!Z10,Кроссворд!AA10,Кроссворд!AB10)</f>
        <v>лауриновая</v>
      </c>
      <c r="D9">
        <f t="shared" si="0"/>
        <v>1</v>
      </c>
    </row>
    <row r="10" spans="1:4" ht="20.100000000000001" customHeight="1">
      <c r="A10">
        <v>16</v>
      </c>
      <c r="B10" t="s">
        <v>55</v>
      </c>
      <c r="C10" t="str">
        <f>CONCATENATE(Кроссворд!Q7,Кроссворд!R7,Кроссворд!S7,Кроссворд!T7,Кроссворд!U7,Кроссворд!V7,Кроссворд!W7,Кроссворд!X7,Кроссворд!Y7)</f>
        <v>малоновая</v>
      </c>
      <c r="D10">
        <f t="shared" si="0"/>
        <v>1</v>
      </c>
    </row>
    <row r="11" spans="1:4" ht="20.100000000000001" customHeight="1">
      <c r="A11">
        <v>17</v>
      </c>
      <c r="B11" t="s">
        <v>56</v>
      </c>
      <c r="C11" t="str">
        <f>CONCATENATE(Кроссворд!V19,Кроссворд!W19,Кроссворд!X19,Кроссворд!Y19,Кроссворд!Z19,Кроссворд!AA19,Кроссворд!AB19,Кроссворд!AC19,Кроссворд!AD19,Кроссворд!AE19)</f>
        <v>карбоновые</v>
      </c>
      <c r="D11">
        <f t="shared" si="0"/>
        <v>1</v>
      </c>
    </row>
    <row r="12" spans="1:4" ht="20.100000000000001" customHeight="1">
      <c r="A12">
        <v>20</v>
      </c>
      <c r="B12" t="s">
        <v>57</v>
      </c>
      <c r="C12" t="str">
        <f>CONCATENATE(Кроссворд!Q25,Кроссворд!R25,Кроссворд!S25,Кроссворд!T25,Кроссворд!U25,Кроссворд!V25,Кроссворд!W25,Кроссворд!X25,Кроссворд!Y25,Кроссворд!Z25)</f>
        <v>муравьиная</v>
      </c>
      <c r="D12">
        <f t="shared" si="0"/>
        <v>1</v>
      </c>
    </row>
    <row r="13" spans="1:4" ht="20.100000000000001" customHeight="1"/>
    <row r="14" spans="1:4" ht="20.100000000000001" customHeight="1">
      <c r="A14" s="17" t="s">
        <v>68</v>
      </c>
      <c r="B14" s="17"/>
    </row>
    <row r="15" spans="1:4" ht="20.100000000000001" customHeight="1">
      <c r="A15">
        <v>3</v>
      </c>
      <c r="B15" t="s">
        <v>58</v>
      </c>
      <c r="C15" t="str">
        <f>CONCATENATE(Кроссворд!H8,Кроссворд!H9,Кроссворд!H10,Кроссворд!H11,Кроссворд!H12,Кроссворд!H13,Кроссворд!H14,Кроссворд!H15,Кроссворд!H16,Кроссворд!H17,Кроссворд!H18)</f>
        <v>стеариновая</v>
      </c>
      <c r="D15">
        <f t="shared" si="0"/>
        <v>1</v>
      </c>
    </row>
    <row r="16" spans="1:4" ht="20.100000000000001" customHeight="1">
      <c r="A16">
        <v>4</v>
      </c>
      <c r="B16" t="s">
        <v>59</v>
      </c>
      <c r="C16" t="str">
        <f>CONCATENATE(Кроссворд!N7,Кроссворд!N8,Кроссворд!N9,Кроссворд!N10,Кроссворд!N11,Кроссворд!N12,Кроссворд!N13,Кроссворд!N14,Кроссворд!N15,Кроссворд!N16,Кроссворд!N17,Кроссворд!N18,Кроссворд!N19)</f>
        <v>пальмитиновая</v>
      </c>
      <c r="D16">
        <f t="shared" si="0"/>
        <v>1</v>
      </c>
    </row>
    <row r="17" spans="1:4" ht="20.100000000000001" customHeight="1">
      <c r="A17">
        <v>6</v>
      </c>
      <c r="B17" t="s">
        <v>60</v>
      </c>
      <c r="C17" t="str">
        <f>CONCATENATE(Кроссворд!D13,Кроссворд!D14,Кроссворд!D15,Кроссворд!D16,Кроссворд!D17,Кроссворд!D18,Кроссворд!D19,Кроссворд!D20,Кроссворд!D21,Кроссворд!D22,Кроссворд!D23,Кроссворд!D24)</f>
        <v>валериановая</v>
      </c>
      <c r="D17">
        <f t="shared" si="0"/>
        <v>1</v>
      </c>
    </row>
    <row r="18" spans="1:4" ht="20.100000000000001" customHeight="1">
      <c r="A18">
        <v>9</v>
      </c>
      <c r="B18" t="s">
        <v>61</v>
      </c>
      <c r="C18" t="str">
        <f>CONCATENATE(Кроссворд!Q15,Кроссворд!Q16,Кроссворд!Q17,Кроссворд!Q18,Кроссворд!Q19,Кроссворд!Q20,Кроссворд!Q21,Кроссворд!Q22,Кроссворд!Q23)</f>
        <v>линолевая</v>
      </c>
      <c r="D18">
        <f t="shared" si="0"/>
        <v>1</v>
      </c>
    </row>
    <row r="19" spans="1:4" ht="20.100000000000001" customHeight="1">
      <c r="A19">
        <v>12</v>
      </c>
      <c r="B19" t="s">
        <v>62</v>
      </c>
      <c r="C19" t="str">
        <f>CONCATENATE(Кроссворд!U10,Кроссворд!U11,Кроссворд!U12,Кроссворд!U13,Кроссворд!U14,Кроссворд!U15,Кроссворд!U16,Кроссворд!U17)</f>
        <v>уксусная</v>
      </c>
      <c r="D19">
        <f t="shared" si="0"/>
        <v>1</v>
      </c>
    </row>
    <row r="20" spans="1:4" ht="20.100000000000001" customHeight="1">
      <c r="A20">
        <v>14</v>
      </c>
      <c r="B20" t="s">
        <v>63</v>
      </c>
      <c r="C20" t="str">
        <f>CONCATENATE(Кроссворд!W13,Кроссворд!W14,Кроссворд!W15,Кроссворд!W16,Кроссворд!W17,Кроссворд!W18,Кроссворд!W19,Кроссворд!W20)</f>
        <v>фталевая</v>
      </c>
      <c r="D20">
        <f t="shared" si="0"/>
        <v>1</v>
      </c>
    </row>
    <row r="21" spans="1:4" ht="20.100000000000001" customHeight="1">
      <c r="A21">
        <v>15</v>
      </c>
      <c r="B21" t="s">
        <v>64</v>
      </c>
      <c r="C21" t="str">
        <f>CONCATENATE(Кроссворд!Y7,Кроссворд!Y8,Кроссворд!Y9,Кроссворд!Y10,Кроссворд!Y11,Кроссворд!Y12,Кроссворд!Y13,Кроссворд!Y14)</f>
        <v>яблочная</v>
      </c>
      <c r="D21">
        <f t="shared" si="0"/>
        <v>1</v>
      </c>
    </row>
    <row r="22" spans="1:4" ht="20.100000000000001" customHeight="1">
      <c r="A22">
        <v>18</v>
      </c>
      <c r="B22" t="s">
        <v>65</v>
      </c>
      <c r="C22" t="str">
        <f>CONCATENATE(Кроссворд!Z18,Кроссворд!Z19,Кроссворд!Z20,Кроссворд!Z21,Кроссворд!Z22,Кроссворд!Z23,Кроссворд!Z24,Кроссворд!Z25)</f>
        <v>молочная</v>
      </c>
      <c r="D22">
        <f t="shared" si="0"/>
        <v>1</v>
      </c>
    </row>
    <row r="23" spans="1:4" ht="20.100000000000001" customHeight="1">
      <c r="A23">
        <v>19</v>
      </c>
      <c r="B23" t="s">
        <v>66</v>
      </c>
      <c r="C23" t="str">
        <f>CONCATENATE(Кроссворд!AC12,Кроссворд!AC13,Кроссворд!AC14,Кроссворд!AC15,Кроссворд!AC16,Кроссворд!AC17,Кроссворд!AC18,Кроссворд!AC19,Кроссворд!AC20,Кроссворд!AC21)</f>
        <v>сорбиновая</v>
      </c>
      <c r="D23">
        <f t="shared" si="0"/>
        <v>1</v>
      </c>
    </row>
    <row r="24" spans="1:4" ht="20.100000000000001" customHeight="1"/>
    <row r="25" spans="1:4" ht="20.100000000000001" customHeight="1"/>
    <row r="26" spans="1:4" ht="20.100000000000001" customHeight="1"/>
    <row r="27" spans="1:4" ht="20.100000000000001" customHeight="1"/>
    <row r="28" spans="1:4" ht="20.100000000000001" customHeight="1"/>
    <row r="29" spans="1:4" ht="20.100000000000001" customHeight="1"/>
    <row r="30" spans="1:4" ht="20.100000000000001" customHeight="1"/>
    <row r="31" spans="1:4" ht="20.100000000000001" customHeight="1"/>
    <row r="32" spans="1:4" ht="20.100000000000001" customHeight="1"/>
  </sheetData>
  <pageMargins left="0.7" right="0.7" top="0.75" bottom="0.75" header="0.3" footer="0.3"/>
  <picture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0"/>
  <sheetViews>
    <sheetView showGridLines="0" workbookViewId="0">
      <selection activeCell="E26" sqref="E25:E26"/>
    </sheetView>
  </sheetViews>
  <sheetFormatPr defaultRowHeight="15"/>
  <sheetData>
    <row r="1" spans="1:6">
      <c r="A1" t="s">
        <v>0</v>
      </c>
    </row>
    <row r="5" spans="1:6" ht="22.5">
      <c r="E5" s="18" t="s">
        <v>72</v>
      </c>
      <c r="F5" s="18"/>
    </row>
    <row r="7" spans="1:6">
      <c r="C7" t="s">
        <v>87</v>
      </c>
      <c r="E7" s="6" t="s">
        <v>73</v>
      </c>
    </row>
    <row r="8" spans="1:6">
      <c r="C8" t="s">
        <v>88</v>
      </c>
      <c r="E8" s="6" t="s">
        <v>74</v>
      </c>
    </row>
    <row r="9" spans="1:6">
      <c r="C9" t="s">
        <v>89</v>
      </c>
      <c r="E9" s="6" t="s">
        <v>75</v>
      </c>
    </row>
    <row r="10" spans="1:6">
      <c r="C10" t="s">
        <v>90</v>
      </c>
      <c r="E10" s="6" t="s">
        <v>76</v>
      </c>
    </row>
    <row r="11" spans="1:6">
      <c r="C11" t="s">
        <v>91</v>
      </c>
      <c r="E11" s="6" t="s">
        <v>77</v>
      </c>
    </row>
    <row r="12" spans="1:6">
      <c r="C12" t="s">
        <v>92</v>
      </c>
      <c r="E12" s="6" t="s">
        <v>78</v>
      </c>
    </row>
    <row r="13" spans="1:6">
      <c r="C13" t="s">
        <v>94</v>
      </c>
      <c r="D13" t="s">
        <v>102</v>
      </c>
      <c r="E13" s="6" t="s">
        <v>93</v>
      </c>
    </row>
    <row r="14" spans="1:6">
      <c r="C14" t="s">
        <v>101</v>
      </c>
      <c r="E14" s="6" t="s">
        <v>85</v>
      </c>
    </row>
    <row r="15" spans="1:6">
      <c r="C15" t="s">
        <v>95</v>
      </c>
      <c r="E15" s="6" t="s">
        <v>79</v>
      </c>
    </row>
    <row r="16" spans="1:6">
      <c r="C16" t="s">
        <v>96</v>
      </c>
      <c r="E16" s="6" t="s">
        <v>80</v>
      </c>
    </row>
    <row r="17" spans="3:5">
      <c r="C17" t="s">
        <v>97</v>
      </c>
      <c r="E17" s="6" t="s">
        <v>81</v>
      </c>
    </row>
    <row r="18" spans="3:5">
      <c r="C18" t="s">
        <v>98</v>
      </c>
      <c r="E18" s="6" t="s">
        <v>82</v>
      </c>
    </row>
    <row r="19" spans="3:5">
      <c r="C19" t="s">
        <v>99</v>
      </c>
      <c r="E19" s="6" t="s">
        <v>83</v>
      </c>
    </row>
    <row r="20" spans="3:5">
      <c r="C20" t="s">
        <v>100</v>
      </c>
      <c r="E20" s="6" t="s">
        <v>84</v>
      </c>
    </row>
  </sheetData>
  <hyperlinks>
    <hyperlink ref="E7" r:id="rId1"/>
    <hyperlink ref="E8" r:id="rId2"/>
    <hyperlink ref="E9" r:id="rId3"/>
    <hyperlink ref="E10" r:id="rId4"/>
    <hyperlink ref="E11" r:id="rId5"/>
    <hyperlink ref="E12" r:id="rId6"/>
    <hyperlink ref="E15" r:id="rId7"/>
    <hyperlink ref="E16" r:id="rId8"/>
    <hyperlink ref="E17" r:id="rId9"/>
    <hyperlink ref="E18" r:id="rId10"/>
    <hyperlink ref="E19" r:id="rId11"/>
    <hyperlink ref="E20" r:id="rId12"/>
    <hyperlink ref="E14" r:id="rId13"/>
    <hyperlink ref="E13" r:id="rId14"/>
  </hyperlinks>
  <pageMargins left="0.7" right="0.7" top="0.75" bottom="0.75" header="0.3" footer="0.3"/>
  <pageSetup paperSize="9" orientation="portrait" r:id="rId15"/>
  <drawing r:id="rId16"/>
  <picture r:id="rId17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Титульный лист</vt:lpstr>
      <vt:lpstr>Кроссворд</vt:lpstr>
      <vt:lpstr>Обработка результатов</vt:lpstr>
      <vt:lpstr>Источники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Edem</dc:creator>
  <cp:lastModifiedBy>Edem</cp:lastModifiedBy>
  <dcterms:created xsi:type="dcterms:W3CDTF">2015-02-22T20:10:50Z</dcterms:created>
  <dcterms:modified xsi:type="dcterms:W3CDTF">2015-05-12T16:24:21Z</dcterms:modified>
</cp:coreProperties>
</file>