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9210" activeTab="2"/>
  </bookViews>
  <sheets>
    <sheet name="Титульный " sheetId="5" r:id="rId1"/>
    <sheet name="Регистрация " sheetId="6" r:id="rId2"/>
    <sheet name="Кроссворд" sheetId="1" r:id="rId3"/>
    <sheet name="Результат" sheetId="2" r:id="rId4"/>
    <sheet name="Источники" sheetId="4" r:id="rId5"/>
  </sheets>
  <calcPr calcId="124519"/>
</workbook>
</file>

<file path=xl/calcChain.xml><?xml version="1.0" encoding="utf-8"?>
<calcChain xmlns="http://schemas.openxmlformats.org/spreadsheetml/2006/main">
  <c r="AF11" i="2"/>
  <c r="AF10"/>
  <c r="AF9"/>
  <c r="AF8"/>
  <c r="AF7"/>
  <c r="AF6"/>
  <c r="AF5"/>
  <c r="AF4"/>
  <c r="AF3"/>
  <c r="AF2"/>
  <c r="AF1"/>
  <c r="J14" l="1"/>
  <c r="AB14" s="1"/>
  <c r="AF12"/>
</calcChain>
</file>

<file path=xl/comments1.xml><?xml version="1.0" encoding="utf-8"?>
<comments xmlns="http://schemas.openxmlformats.org/spreadsheetml/2006/main">
  <authors>
    <author>Фанзиль</author>
  </authors>
  <commentList>
    <comment ref="G4" authorId="0">
      <text>
        <r>
          <rPr>
            <sz val="14"/>
            <color indexed="81"/>
            <rFont val="Tahoma"/>
            <family val="2"/>
            <charset val="204"/>
          </rPr>
          <t>Положительно заряженная частица в ядре атома химического элемента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Элементарная частица с наименьшим отрицательным электрическим зарядом</t>
        </r>
      </text>
    </comment>
    <comment ref="G6" authorId="0">
      <text>
        <r>
          <rPr>
            <sz val="14"/>
            <color indexed="81"/>
            <rFont val="Tahoma"/>
            <family val="2"/>
            <charset val="204"/>
          </rPr>
          <t>Нейтральная частица, которая состоит из ядра и вращающихся вокруг него электронов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sz val="14"/>
            <color indexed="81"/>
            <rFont val="Tahoma"/>
            <family val="2"/>
            <charset val="204"/>
          </rPr>
          <t>Число указывающее место химического элемента в периодической системе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>
      <text>
        <r>
          <rPr>
            <sz val="14"/>
            <color indexed="81"/>
            <rFont val="Tahoma"/>
            <family val="2"/>
            <charset val="204"/>
          </rPr>
          <t>Частица в ядре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>
      <text/>
    </comment>
    <comment ref="E10" authorId="0">
      <text>
        <r>
          <rPr>
            <sz val="14"/>
            <color indexed="81"/>
            <rFont val="Tahoma"/>
            <family val="2"/>
            <charset val="204"/>
          </rPr>
          <t>Число энергетических уровней в атоме азота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sz val="14"/>
            <color indexed="81"/>
            <rFont val="Tahoma"/>
            <family val="2"/>
            <charset val="204"/>
          </rPr>
          <t>Пространство вокруг ядра, где наиболее вероятно нахождение электрона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>
      <text>
        <r>
          <rPr>
            <sz val="14"/>
            <color indexed="81"/>
            <rFont val="Tahoma"/>
            <family val="2"/>
            <charset val="204"/>
          </rPr>
          <t>Число протонов в ядре атома магния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sz val="14"/>
            <color indexed="81"/>
            <rFont val="Tahoma"/>
            <family val="2"/>
            <charset val="204"/>
          </rPr>
          <t xml:space="preserve">Элемент, атом которого содержит 19 электронов
</t>
        </r>
      </text>
    </comment>
    <comment ref="G14" authorId="0">
      <text>
        <r>
          <rPr>
            <sz val="14"/>
            <color indexed="81"/>
            <rFont val="Tahoma"/>
            <family val="2"/>
            <charset val="204"/>
          </rPr>
          <t xml:space="preserve">Положительно заряженная центральная часть атома
</t>
        </r>
      </text>
    </comment>
  </commentList>
</comments>
</file>

<file path=xl/sharedStrings.xml><?xml version="1.0" encoding="utf-8"?>
<sst xmlns="http://schemas.openxmlformats.org/spreadsheetml/2006/main" count="154" uniqueCount="40">
  <si>
    <t>п</t>
  </si>
  <si>
    <t>л</t>
  </si>
  <si>
    <t>а</t>
  </si>
  <si>
    <t>н</t>
  </si>
  <si>
    <t>е</t>
  </si>
  <si>
    <t>т</t>
  </si>
  <si>
    <t>р</t>
  </si>
  <si>
    <t>я</t>
  </si>
  <si>
    <t>д</t>
  </si>
  <si>
    <t>о</t>
  </si>
  <si>
    <t>к</t>
  </si>
  <si>
    <t>и</t>
  </si>
  <si>
    <t>й</t>
  </si>
  <si>
    <t>в</t>
  </si>
  <si>
    <t>ц</t>
  </si>
  <si>
    <t>ь</t>
  </si>
  <si>
    <t>б</t>
  </si>
  <si>
    <t>ы</t>
  </si>
  <si>
    <t>з</t>
  </si>
  <si>
    <t>м</t>
  </si>
  <si>
    <t>э</t>
  </si>
  <si>
    <t>Кроссворд "Строение атома"</t>
  </si>
  <si>
    <t xml:space="preserve">Зашифрованное слово- название модели  атома, которая была создана Резерфордом </t>
  </si>
  <si>
    <t>http://interneturok.ru/ru/school/chemistry/9-klass/bperiodicheskij-zakon-i-periodichskaya-sistema-himicheskih-elementov-di-mendeleevab/sostav-atomnyh-yader-izotopy-2</t>
  </si>
  <si>
    <t>Количество отгаданных слов:</t>
  </si>
  <si>
    <t>Оценка</t>
  </si>
  <si>
    <t>http://abouthist.net/ximiya/646.html</t>
  </si>
  <si>
    <t>http://www.mari-el.ru/mmlab/home/CHEM/www/chaptr01/topic01/default.htm</t>
  </si>
  <si>
    <t xml:space="preserve">Муниципальное  бюджетное общеобразовательное учреждение Средняя общеобразовательная школа  </t>
  </si>
  <si>
    <t>д.Кебячево муниципального района Аургазинский район Республики Башкортостан</t>
  </si>
  <si>
    <t>Подготовил учитель химии и биологии</t>
  </si>
  <si>
    <t>Габитов Фанзиль Рамилович</t>
  </si>
  <si>
    <t>Кебячево 2015</t>
  </si>
  <si>
    <t>Строение атома</t>
  </si>
  <si>
    <t>РЕГИСТРАЦИЯ</t>
  </si>
  <si>
    <t>ФАМИЛИЯ</t>
  </si>
  <si>
    <t>ИМЯ</t>
  </si>
  <si>
    <t>Класс</t>
  </si>
  <si>
    <t>химия  8 класс</t>
  </si>
  <si>
    <t>О.В.Галичкина "Занимательная химия" на уроках в 8-11 классах. Тематические кроссворды.Волгоград. Издательство"Учитель", 2005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</si>
</sst>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rgb="FF66CCFF"/>
      <name val="Calibri"/>
      <family val="2"/>
      <charset val="204"/>
      <scheme val="minor"/>
    </font>
    <font>
      <sz val="14"/>
      <color rgb="FF66CCFF"/>
      <name val="Calibri"/>
      <family val="2"/>
      <charset val="204"/>
      <scheme val="minor"/>
    </font>
    <font>
      <sz val="11"/>
      <color rgb="FF66CCFF"/>
      <name val="Calibri"/>
      <family val="2"/>
      <charset val="204"/>
      <scheme val="minor"/>
    </font>
    <font>
      <i/>
      <sz val="28"/>
      <color rgb="FFFF0000"/>
      <name val="Calibri"/>
      <family val="2"/>
      <charset val="204"/>
      <scheme val="minor"/>
    </font>
    <font>
      <sz val="48"/>
      <color rgb="FFFF0000"/>
      <name val="Calibri"/>
      <family val="2"/>
      <charset val="204"/>
      <scheme val="minor"/>
    </font>
    <font>
      <sz val="11"/>
      <color rgb="FFFFFF99"/>
      <name val="Calibri"/>
      <family val="2"/>
      <charset val="204"/>
      <scheme val="minor"/>
    </font>
    <font>
      <sz val="18"/>
      <color rgb="FFFFFF99"/>
      <name val="Calibri"/>
      <family val="2"/>
      <charset val="204"/>
      <scheme val="minor"/>
    </font>
    <font>
      <sz val="14"/>
      <color rgb="FFFFFF99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14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72"/>
      <color theme="0"/>
      <name val="Calibri"/>
      <family val="2"/>
      <charset val="204"/>
      <scheme val="minor"/>
    </font>
    <font>
      <b/>
      <sz val="28"/>
      <color theme="0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9" tint="-0.249977111117893"/>
      <name val="Calibri"/>
      <family val="2"/>
      <charset val="204"/>
      <scheme val="minor"/>
    </font>
    <font>
      <b/>
      <sz val="18"/>
      <color theme="8" tint="-0.499984740745262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u/>
      <sz val="16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mediumGray">
        <fgColor theme="0"/>
        <bgColor theme="9" tint="0.39997558519241921"/>
      </patternFill>
    </fill>
    <fill>
      <patternFill patternType="mediumGray">
        <fgColor theme="0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 style="thin">
        <color indexed="64"/>
      </right>
      <top style="thin">
        <color rgb="FF66CCFF"/>
      </top>
      <bottom style="thin">
        <color rgb="FF66CCFF"/>
      </bottom>
      <diagonal/>
    </border>
    <border>
      <left style="thin">
        <color indexed="64"/>
      </left>
      <right style="thin">
        <color indexed="64"/>
      </right>
      <top style="thin">
        <color rgb="FF66CCFF"/>
      </top>
      <bottom style="thin">
        <color rgb="FF66CCFF"/>
      </bottom>
      <diagonal/>
    </border>
    <border>
      <left style="thin">
        <color indexed="64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 style="thin">
        <color rgb="FF66CCFF"/>
      </top>
      <bottom/>
      <diagonal/>
    </border>
    <border>
      <left/>
      <right style="thin">
        <color indexed="64"/>
      </right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/>
      <bottom/>
      <diagonal/>
    </border>
    <border>
      <left style="thin">
        <color rgb="FF66CCFF"/>
      </left>
      <right style="thin">
        <color rgb="FF66CCFF"/>
      </right>
      <top style="thin">
        <color rgb="FF66CCFF"/>
      </top>
      <bottom/>
      <diagonal/>
    </border>
    <border>
      <left style="thin">
        <color rgb="FF66CCFF"/>
      </left>
      <right style="thin">
        <color rgb="FF66CCFF"/>
      </right>
      <top/>
      <bottom/>
      <diagonal/>
    </border>
    <border>
      <left/>
      <right style="thin">
        <color rgb="FF66CCFF"/>
      </right>
      <top style="thin">
        <color rgb="FF66CCFF"/>
      </top>
      <bottom style="thin">
        <color rgb="FF66CCFF"/>
      </bottom>
      <diagonal/>
    </border>
    <border>
      <left/>
      <right/>
      <top/>
      <bottom style="thin">
        <color rgb="FF66CCFF"/>
      </bottom>
      <diagonal/>
    </border>
    <border>
      <left style="thin">
        <color indexed="64"/>
      </left>
      <right style="thin">
        <color indexed="64"/>
      </right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 style="thin">
        <color indexed="64"/>
      </left>
      <right/>
      <top/>
      <bottom style="thin">
        <color rgb="FF66CCFF"/>
      </bottom>
      <diagonal/>
    </border>
    <border>
      <left style="thin">
        <color rgb="FF66CCFF"/>
      </left>
      <right/>
      <top/>
      <bottom style="thin">
        <color rgb="FF66CCFF"/>
      </bottom>
      <diagonal/>
    </border>
    <border>
      <left/>
      <right/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/>
      <bottom style="thin">
        <color rgb="FF66CCFF"/>
      </bottom>
      <diagonal/>
    </border>
    <border>
      <left style="thin">
        <color rgb="FF66CCFF"/>
      </left>
      <right style="thin">
        <color rgb="FF66CCFF"/>
      </right>
      <top/>
      <bottom style="thin">
        <color rgb="FF66CCFF"/>
      </bottom>
      <diagonal/>
    </border>
    <border>
      <left style="thin">
        <color rgb="FF66CCFF"/>
      </left>
      <right style="thin">
        <color rgb="FF66CCFF"/>
      </right>
      <top/>
      <bottom style="thin">
        <color theme="0"/>
      </bottom>
      <diagonal/>
    </border>
    <border>
      <left/>
      <right style="thin">
        <color rgb="FF66CCFF"/>
      </right>
      <top/>
      <bottom style="thin">
        <color theme="0"/>
      </bottom>
      <diagonal/>
    </border>
    <border>
      <left style="thin">
        <color rgb="FF66CCFF"/>
      </left>
      <right/>
      <top style="thin">
        <color rgb="FF66CCFF"/>
      </top>
      <bottom style="thin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indexed="64"/>
      </top>
      <bottom/>
      <diagonal/>
    </border>
    <border>
      <left style="thin">
        <color rgb="FF66CCFF"/>
      </left>
      <right/>
      <top/>
      <bottom/>
      <diagonal/>
    </border>
    <border>
      <left style="thin">
        <color rgb="FF66CCFF"/>
      </left>
      <right/>
      <top style="thin">
        <color rgb="FF66CCFF"/>
      </top>
      <bottom style="thin">
        <color indexed="64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/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/>
      <diagonal/>
    </border>
    <border>
      <left/>
      <right style="thin">
        <color rgb="FFFFFF99"/>
      </right>
      <top/>
      <bottom/>
      <diagonal/>
    </border>
    <border>
      <left style="thin">
        <color rgb="FFFFFF99"/>
      </left>
      <right style="thin">
        <color rgb="FFFFFF99"/>
      </right>
      <top/>
      <bottom/>
      <diagonal/>
    </border>
    <border>
      <left style="thin">
        <color rgb="FFFFFF99"/>
      </left>
      <right style="thin">
        <color rgb="FFFFFF99"/>
      </right>
      <top/>
      <bottom style="thin">
        <color rgb="FFFFFF99"/>
      </bottom>
      <diagonal/>
    </border>
    <border>
      <left/>
      <right/>
      <top/>
      <bottom style="thin">
        <color rgb="FFFFFF99"/>
      </bottom>
      <diagonal/>
    </border>
    <border>
      <left/>
      <right style="thin">
        <color rgb="FFFFFF99"/>
      </right>
      <top/>
      <bottom style="thin">
        <color rgb="FFFFFF99"/>
      </bottom>
      <diagonal/>
    </border>
    <border>
      <left style="thin">
        <color rgb="FFFFFF99"/>
      </left>
      <right/>
      <top/>
      <bottom style="thin">
        <color rgb="FFFFFF99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 style="thick">
        <color rgb="FFFF0000"/>
      </right>
      <top/>
      <bottom/>
      <diagonal/>
    </border>
    <border>
      <left style="thick">
        <color theme="4"/>
      </left>
      <right style="thick">
        <color rgb="FFFF0000"/>
      </right>
      <top style="thick">
        <color theme="4"/>
      </top>
      <bottom style="thick">
        <color theme="4"/>
      </bottom>
      <diagonal/>
    </border>
    <border>
      <left/>
      <right style="thick">
        <color rgb="FFFF0000"/>
      </right>
      <top style="thick">
        <color theme="4"/>
      </top>
      <bottom style="thick">
        <color theme="4"/>
      </bottom>
      <diagonal/>
    </border>
    <border>
      <left/>
      <right style="thick">
        <color rgb="FFFF0000"/>
      </right>
      <top/>
      <bottom style="thick">
        <color theme="4"/>
      </bottom>
      <diagonal/>
    </border>
    <border>
      <left style="thick">
        <color theme="4"/>
      </left>
      <right style="thick">
        <color rgb="FFFF0000"/>
      </right>
      <top/>
      <bottom style="thick">
        <color theme="4"/>
      </bottom>
      <diagonal/>
    </border>
    <border>
      <left style="thick">
        <color rgb="FFFF0000"/>
      </left>
      <right style="thick">
        <color rgb="FFFF0000"/>
      </right>
      <top style="thick">
        <color theme="4"/>
      </top>
      <bottom style="thick">
        <color theme="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theme="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theme="4"/>
      </bottom>
      <diagonal/>
    </border>
    <border>
      <left style="thick">
        <color theme="4"/>
      </left>
      <right style="thick">
        <color rgb="FF0070C0"/>
      </right>
      <top style="thick">
        <color theme="4"/>
      </top>
      <bottom style="thick">
        <color theme="4"/>
      </bottom>
      <diagonal/>
    </border>
    <border>
      <left style="thick">
        <color rgb="FFFF0000"/>
      </left>
      <right style="thick">
        <color theme="4"/>
      </right>
      <top style="thick">
        <color theme="4"/>
      </top>
      <bottom style="thick">
        <color rgb="FF0070C0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rgb="FF0070C0"/>
      </bottom>
      <diagonal/>
    </border>
    <border>
      <left/>
      <right style="thick">
        <color theme="4"/>
      </right>
      <top style="thick">
        <color theme="4"/>
      </top>
      <bottom style="thick">
        <color rgb="FF0070C0"/>
      </bottom>
      <diagonal/>
    </border>
    <border>
      <left style="thick">
        <color theme="4"/>
      </left>
      <right style="thick">
        <color rgb="FFFFFF00"/>
      </right>
      <top style="thick">
        <color theme="4"/>
      </top>
      <bottom/>
      <diagonal/>
    </border>
    <border>
      <left style="thick">
        <color rgb="FFFFFF00"/>
      </left>
      <right style="thick">
        <color rgb="FFFFFF00"/>
      </right>
      <top style="thick">
        <color theme="4"/>
      </top>
      <bottom/>
      <diagonal/>
    </border>
    <border>
      <left style="thick">
        <color rgb="FFFFFF00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rgb="FFFFFF00"/>
      </right>
      <top style="thick">
        <color theme="4"/>
      </top>
      <bottom style="thick">
        <color theme="4"/>
      </bottom>
      <diagonal/>
    </border>
    <border>
      <left style="thick">
        <color rgb="FFFFFF00"/>
      </left>
      <right style="thick">
        <color rgb="FFFFFF00"/>
      </right>
      <top style="thick">
        <color theme="4"/>
      </top>
      <bottom style="thick">
        <color theme="4"/>
      </bottom>
      <diagonal/>
    </border>
    <border>
      <left style="thick">
        <color rgb="FFFFFF00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4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9" xfId="0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3" borderId="13" xfId="0" applyFill="1" applyBorder="1"/>
    <xf numFmtId="0" fontId="6" fillId="3" borderId="11" xfId="0" applyFont="1" applyFill="1" applyBorder="1"/>
    <xf numFmtId="0" fontId="8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8" xfId="0" applyFont="1" applyFill="1" applyBorder="1"/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16" xfId="0" applyFont="1" applyFill="1" applyBorder="1"/>
    <xf numFmtId="0" fontId="8" fillId="3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3" borderId="6" xfId="0" applyFont="1" applyFill="1" applyBorder="1"/>
    <xf numFmtId="0" fontId="12" fillId="3" borderId="0" xfId="0" applyFont="1" applyFill="1"/>
    <xf numFmtId="0" fontId="10" fillId="3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0" fillId="3" borderId="25" xfId="0" applyFill="1" applyBorder="1"/>
    <xf numFmtId="0" fontId="0" fillId="3" borderId="27" xfId="0" applyFill="1" applyBorder="1"/>
    <xf numFmtId="0" fontId="10" fillId="3" borderId="28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2" fillId="3" borderId="29" xfId="0" applyFont="1" applyFill="1" applyBorder="1"/>
    <xf numFmtId="0" fontId="10" fillId="3" borderId="30" xfId="0" applyFont="1" applyFill="1" applyBorder="1" applyAlignment="1">
      <alignment vertical="center"/>
    </xf>
    <xf numFmtId="0" fontId="0" fillId="3" borderId="31" xfId="0" applyFill="1" applyBorder="1"/>
    <xf numFmtId="0" fontId="10" fillId="3" borderId="32" xfId="0" applyFont="1" applyFill="1" applyBorder="1" applyAlignment="1">
      <alignment vertical="center"/>
    </xf>
    <xf numFmtId="0" fontId="0" fillId="3" borderId="33" xfId="0" applyFill="1" applyBorder="1"/>
    <xf numFmtId="0" fontId="0" fillId="3" borderId="29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28" xfId="0" applyFill="1" applyBorder="1"/>
    <xf numFmtId="0" fontId="12" fillId="3" borderId="0" xfId="0" applyFont="1" applyFill="1" applyBorder="1"/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0" fillId="3" borderId="36" xfId="0" applyFill="1" applyBorder="1"/>
    <xf numFmtId="0" fontId="11" fillId="3" borderId="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2" fillId="3" borderId="25" xfId="0" applyFont="1" applyFill="1" applyBorder="1"/>
    <xf numFmtId="0" fontId="12" fillId="3" borderId="31" xfId="0" applyFont="1" applyFill="1" applyBorder="1"/>
    <xf numFmtId="0" fontId="12" fillId="3" borderId="37" xfId="0" applyFont="1" applyFill="1" applyBorder="1"/>
    <xf numFmtId="0" fontId="12" fillId="3" borderId="36" xfId="0" applyFont="1" applyFill="1" applyBorder="1"/>
    <xf numFmtId="0" fontId="12" fillId="3" borderId="40" xfId="0" applyFont="1" applyFill="1" applyBorder="1"/>
    <xf numFmtId="0" fontId="12" fillId="3" borderId="14" xfId="0" applyFont="1" applyFill="1" applyBorder="1"/>
    <xf numFmtId="0" fontId="12" fillId="3" borderId="26" xfId="0" applyFont="1" applyFill="1" applyBorder="1"/>
    <xf numFmtId="0" fontId="12" fillId="3" borderId="19" xfId="0" applyFont="1" applyFill="1" applyBorder="1"/>
    <xf numFmtId="0" fontId="12" fillId="3" borderId="34" xfId="0" applyFont="1" applyFill="1" applyBorder="1"/>
    <xf numFmtId="0" fontId="1" fillId="3" borderId="28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0" fillId="3" borderId="39" xfId="0" applyFill="1" applyBorder="1"/>
    <xf numFmtId="0" fontId="1" fillId="3" borderId="36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0" fillId="3" borderId="23" xfId="0" applyFill="1" applyBorder="1"/>
    <xf numFmtId="0" fontId="1" fillId="3" borderId="42" xfId="0" applyFont="1" applyFill="1" applyBorder="1" applyAlignment="1">
      <alignment vertical="center"/>
    </xf>
    <xf numFmtId="0" fontId="13" fillId="3" borderId="31" xfId="0" applyFont="1" applyFill="1" applyBorder="1"/>
    <xf numFmtId="0" fontId="5" fillId="3" borderId="31" xfId="0" applyFont="1" applyFill="1" applyBorder="1"/>
    <xf numFmtId="0" fontId="5" fillId="3" borderId="0" xfId="0" applyFont="1" applyFill="1"/>
    <xf numFmtId="0" fontId="14" fillId="3" borderId="0" xfId="0" applyFont="1" applyFill="1" applyBorder="1" applyAlignment="1">
      <alignment vertical="center"/>
    </xf>
    <xf numFmtId="0" fontId="13" fillId="3" borderId="0" xfId="0" applyFont="1" applyFill="1"/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5" fillId="4" borderId="0" xfId="0" applyFont="1" applyFill="1"/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5" fillId="4" borderId="46" xfId="0" applyFont="1" applyFill="1" applyBorder="1"/>
    <xf numFmtId="0" fontId="17" fillId="4" borderId="45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20" fillId="4" borderId="61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/>
    </xf>
    <xf numFmtId="0" fontId="1" fillId="5" borderId="70" xfId="0" applyFont="1" applyFill="1" applyBorder="1" applyAlignment="1" applyProtection="1">
      <alignment horizontal="center" vertical="center"/>
      <protection locked="0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1" fillId="5" borderId="52" xfId="0" applyFont="1" applyFill="1" applyBorder="1" applyAlignment="1" applyProtection="1">
      <alignment horizontal="center" vertical="center"/>
      <protection locked="0"/>
    </xf>
    <xf numFmtId="0" fontId="1" fillId="5" borderId="62" xfId="0" applyFont="1" applyFill="1" applyBorder="1" applyAlignment="1" applyProtection="1">
      <alignment horizontal="center" vertical="center"/>
      <protection locked="0"/>
    </xf>
    <xf numFmtId="0" fontId="1" fillId="5" borderId="66" xfId="0" applyFont="1" applyFill="1" applyBorder="1" applyAlignment="1" applyProtection="1">
      <alignment horizontal="center" vertical="center"/>
      <protection locked="0"/>
    </xf>
    <xf numFmtId="0" fontId="1" fillId="5" borderId="67" xfId="0" applyFont="1" applyFill="1" applyBorder="1" applyAlignment="1" applyProtection="1">
      <alignment horizontal="center" vertical="center"/>
      <protection locked="0"/>
    </xf>
    <xf numFmtId="0" fontId="1" fillId="5" borderId="59" xfId="0" applyFont="1" applyFill="1" applyBorder="1" applyAlignment="1" applyProtection="1">
      <alignment horizontal="center" vertical="center"/>
      <protection locked="0"/>
    </xf>
    <xf numFmtId="0" fontId="1" fillId="5" borderId="57" xfId="0" applyFont="1" applyFill="1" applyBorder="1" applyAlignment="1" applyProtection="1">
      <alignment horizontal="center" vertical="center"/>
      <protection locked="0"/>
    </xf>
    <xf numFmtId="0" fontId="1" fillId="5" borderId="54" xfId="0" applyFont="1" applyFill="1" applyBorder="1" applyAlignment="1" applyProtection="1">
      <alignment horizontal="center" vertical="center"/>
      <protection locked="0"/>
    </xf>
    <xf numFmtId="0" fontId="1" fillId="5" borderId="63" xfId="0" applyFont="1" applyFill="1" applyBorder="1" applyAlignment="1" applyProtection="1">
      <alignment horizontal="center" vertical="center"/>
      <protection locked="0"/>
    </xf>
    <xf numFmtId="0" fontId="1" fillId="5" borderId="60" xfId="0" applyFont="1" applyFill="1" applyBorder="1" applyAlignment="1" applyProtection="1">
      <alignment horizontal="center" vertical="center"/>
      <protection locked="0"/>
    </xf>
    <xf numFmtId="0" fontId="1" fillId="5" borderId="64" xfId="0" applyFont="1" applyFill="1" applyBorder="1" applyAlignment="1" applyProtection="1">
      <alignment horizontal="center" vertical="center"/>
      <protection locked="0"/>
    </xf>
    <xf numFmtId="0" fontId="1" fillId="5" borderId="68" xfId="0" applyFont="1" applyFill="1" applyBorder="1" applyAlignment="1" applyProtection="1">
      <alignment horizontal="center" vertical="center"/>
      <protection locked="0"/>
    </xf>
    <xf numFmtId="0" fontId="1" fillId="5" borderId="61" xfId="0" applyFont="1" applyFill="1" applyBorder="1" applyAlignment="1" applyProtection="1">
      <alignment horizontal="center" vertical="center"/>
      <protection locked="0"/>
    </xf>
    <xf numFmtId="0" fontId="1" fillId="5" borderId="71" xfId="0" applyFont="1" applyFill="1" applyBorder="1" applyAlignment="1" applyProtection="1">
      <alignment horizontal="center" vertical="center"/>
      <protection locked="0"/>
    </xf>
    <xf numFmtId="0" fontId="1" fillId="5" borderId="65" xfId="0" applyFont="1" applyFill="1" applyBorder="1" applyAlignment="1" applyProtection="1">
      <alignment horizontal="center" vertical="center"/>
      <protection locked="0"/>
    </xf>
    <xf numFmtId="0" fontId="1" fillId="5" borderId="58" xfId="0" applyFont="1" applyFill="1" applyBorder="1" applyAlignment="1" applyProtection="1">
      <alignment horizontal="center" vertical="center"/>
      <protection locked="0"/>
    </xf>
    <xf numFmtId="0" fontId="1" fillId="5" borderId="72" xfId="0" applyFont="1" applyFill="1" applyBorder="1" applyAlignment="1" applyProtection="1">
      <alignment horizontal="center" vertical="center"/>
      <protection locked="0"/>
    </xf>
    <xf numFmtId="0" fontId="1" fillId="5" borderId="73" xfId="0" applyFont="1" applyFill="1" applyBorder="1" applyAlignment="1" applyProtection="1">
      <alignment horizontal="center" vertical="center"/>
      <protection locked="0"/>
    </xf>
    <xf numFmtId="0" fontId="1" fillId="5" borderId="74" xfId="0" applyFont="1" applyFill="1" applyBorder="1" applyAlignment="1" applyProtection="1">
      <alignment horizontal="center" vertical="center"/>
      <protection locked="0"/>
    </xf>
    <xf numFmtId="0" fontId="24" fillId="7" borderId="0" xfId="2" applyFont="1" applyFill="1"/>
    <xf numFmtId="0" fontId="0" fillId="7" borderId="0" xfId="0" applyFill="1"/>
    <xf numFmtId="0" fontId="0" fillId="8" borderId="0" xfId="0" applyFill="1"/>
    <xf numFmtId="0" fontId="27" fillId="8" borderId="0" xfId="0" applyFont="1" applyFill="1"/>
    <xf numFmtId="0" fontId="0" fillId="8" borderId="0" xfId="0" applyFill="1" applyProtection="1">
      <protection locked="0"/>
    </xf>
    <xf numFmtId="0" fontId="23" fillId="8" borderId="0" xfId="0" applyFont="1" applyFill="1"/>
    <xf numFmtId="0" fontId="28" fillId="9" borderId="0" xfId="0" applyFont="1" applyFill="1"/>
    <xf numFmtId="0" fontId="29" fillId="9" borderId="0" xfId="0" applyFont="1" applyFill="1" applyAlignment="1">
      <alignment horizontal="left" vertical="center" indent="1"/>
    </xf>
    <xf numFmtId="0" fontId="30" fillId="9" borderId="0" xfId="0" applyFont="1" applyFill="1" applyAlignment="1">
      <alignment horizontal="left" vertical="center" indent="1"/>
    </xf>
    <xf numFmtId="0" fontId="28" fillId="9" borderId="0" xfId="0" applyFont="1" applyFill="1" applyAlignment="1">
      <alignment horizontal="left" vertical="center" indent="1"/>
    </xf>
    <xf numFmtId="0" fontId="0" fillId="10" borderId="0" xfId="0" applyFill="1"/>
    <xf numFmtId="0" fontId="31" fillId="10" borderId="0" xfId="0" applyFont="1" applyFill="1"/>
    <xf numFmtId="0" fontId="32" fillId="10" borderId="0" xfId="0" applyFont="1" applyFill="1"/>
    <xf numFmtId="0" fontId="9" fillId="10" borderId="0" xfId="0" applyFont="1" applyFill="1"/>
    <xf numFmtId="0" fontId="0" fillId="11" borderId="0" xfId="0" applyFill="1"/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34" fillId="11" borderId="0" xfId="0" applyFont="1" applyFill="1"/>
    <xf numFmtId="0" fontId="35" fillId="11" borderId="0" xfId="1" applyFont="1" applyFill="1"/>
    <xf numFmtId="0" fontId="23" fillId="7" borderId="0" xfId="0" applyFont="1" applyFill="1" applyAlignment="1">
      <alignment horizontal="center" vertical="center"/>
    </xf>
    <xf numFmtId="0" fontId="25" fillId="8" borderId="0" xfId="0" applyFont="1" applyFill="1" applyAlignment="1">
      <alignment horizontal="left" indent="41"/>
    </xf>
    <xf numFmtId="0" fontId="26" fillId="8" borderId="0" xfId="0" applyFont="1" applyFill="1" applyAlignment="1">
      <alignment horizontal="left" indent="41"/>
    </xf>
    <xf numFmtId="0" fontId="33" fillId="2" borderId="75" xfId="0" applyFont="1" applyFill="1" applyBorder="1" applyAlignment="1" applyProtection="1">
      <alignment horizontal="center"/>
      <protection locked="0"/>
    </xf>
    <xf numFmtId="0" fontId="33" fillId="2" borderId="76" xfId="0" applyFont="1" applyFill="1" applyBorder="1" applyAlignment="1" applyProtection="1">
      <alignment horizontal="center"/>
      <protection locked="0"/>
    </xf>
    <xf numFmtId="0" fontId="33" fillId="2" borderId="77" xfId="0" applyFont="1" applyFill="1" applyBorder="1" applyAlignment="1" applyProtection="1">
      <alignment horizontal="center"/>
      <protection locked="0"/>
    </xf>
    <xf numFmtId="0" fontId="33" fillId="2" borderId="78" xfId="0" applyFont="1" applyFill="1" applyBorder="1" applyAlignment="1" applyProtection="1">
      <alignment horizontal="center"/>
      <protection locked="0"/>
    </xf>
    <xf numFmtId="0" fontId="33" fillId="2" borderId="79" xfId="0" applyFont="1" applyFill="1" applyBorder="1" applyAlignment="1" applyProtection="1">
      <alignment horizontal="center"/>
      <protection locked="0"/>
    </xf>
    <xf numFmtId="0" fontId="33" fillId="2" borderId="80" xfId="0" applyFont="1" applyFill="1" applyBorder="1" applyAlignment="1" applyProtection="1">
      <alignment horizontal="center"/>
      <protection locked="0"/>
    </xf>
    <xf numFmtId="0" fontId="21" fillId="6" borderId="0" xfId="0" applyFont="1" applyFill="1" applyAlignment="1">
      <alignment horizontal="left" indent="16"/>
    </xf>
    <xf numFmtId="0" fontId="18" fillId="6" borderId="0" xfId="0" applyFont="1" applyFill="1" applyAlignment="1">
      <alignment horizontal="left" indent="16"/>
    </xf>
    <xf numFmtId="0" fontId="22" fillId="6" borderId="0" xfId="0" applyFont="1" applyFill="1" applyAlignment="1">
      <alignment horizontal="left" vertical="center" indent="10"/>
    </xf>
    <xf numFmtId="0" fontId="0" fillId="6" borderId="0" xfId="0" applyFill="1" applyAlignment="1">
      <alignment horizontal="left" vertical="center" indent="10"/>
    </xf>
  </cellXfs>
  <cellStyles count="3">
    <cellStyle name="Гиперссылка" xfId="1" builtinId="8"/>
    <cellStyle name="Название" xfId="2" builtinId="15"/>
    <cellStyle name="Обычный" xfId="0" builtinId="0"/>
  </cellStyles>
  <dxfs count="2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  <color rgb="FFFF7C8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77;&#1075;&#1080;&#1089;&#1090;&#1088;&#1072;&#1094;&#1080;&#1103;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0;&#1088;&#1086;&#1089;&#1089;&#1074;&#1086;&#1088;&#1076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6;&#1077;&#1079;&#1091;&#1083;&#1100;&#1090;&#1072;&#1090;!A1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13</xdr:row>
      <xdr:rowOff>85725</xdr:rowOff>
    </xdr:from>
    <xdr:to>
      <xdr:col>17</xdr:col>
      <xdr:colOff>495300</xdr:colOff>
      <xdr:row>16</xdr:row>
      <xdr:rowOff>113157</xdr:rowOff>
    </xdr:to>
    <xdr:sp macro="" textlink="">
      <xdr:nvSpPr>
        <xdr:cNvPr id="2" name="Стрелка вправо с вырезом 1">
          <a:hlinkClick xmlns:r="http://schemas.openxmlformats.org/officeDocument/2006/relationships" r:id="rId1"/>
        </xdr:cNvPr>
        <xdr:cNvSpPr/>
      </xdr:nvSpPr>
      <xdr:spPr>
        <a:xfrm>
          <a:off x="8896349" y="3038475"/>
          <a:ext cx="1962151" cy="703707"/>
        </a:xfrm>
        <a:prstGeom prst="notchedRightArrow">
          <a:avLst/>
        </a:prstGeom>
        <a:solidFill>
          <a:srgbClr val="7CE96D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Регистрация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13</xdr:row>
      <xdr:rowOff>152400</xdr:rowOff>
    </xdr:from>
    <xdr:to>
      <xdr:col>18</xdr:col>
      <xdr:colOff>304800</xdr:colOff>
      <xdr:row>20</xdr:row>
      <xdr:rowOff>85725</xdr:rowOff>
    </xdr:to>
    <xdr:sp macro="" textlink="">
      <xdr:nvSpPr>
        <xdr:cNvPr id="2" name="Пятно 1 1">
          <a:hlinkClick xmlns:r="http://schemas.openxmlformats.org/officeDocument/2006/relationships" r:id="rId1"/>
        </xdr:cNvPr>
        <xdr:cNvSpPr/>
      </xdr:nvSpPr>
      <xdr:spPr>
        <a:xfrm>
          <a:off x="9163050" y="3590925"/>
          <a:ext cx="2200275" cy="1419225"/>
        </a:xfrm>
        <a:prstGeom prst="irregularSeal1">
          <a:avLst/>
        </a:prstGeom>
        <a:solidFill>
          <a:schemeClr val="accent5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Начали!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7</xdr:row>
      <xdr:rowOff>0</xdr:rowOff>
    </xdr:from>
    <xdr:to>
      <xdr:col>22</xdr:col>
      <xdr:colOff>304800</xdr:colOff>
      <xdr:row>7</xdr:row>
      <xdr:rowOff>304800</xdr:rowOff>
    </xdr:to>
    <xdr:sp macro="" textlink="">
      <xdr:nvSpPr>
        <xdr:cNvPr id="1042" name="AutoShape 18" descr="data:image/jpeg;base64,/9j/4AAQSkZJRgABAQAAAQABAAD/2wCEAAkGBxIHEhUUExQWFhUXFx8aFxgYGR8eGhsbIhodHR4gICgfICghGyEnHx4YITEhJSkrLi4vHCAzOTMsNyotLiwBCgoKDg0OGxAQGjckHSQyNzcuNzMuNzcyNy43Nzc3NzQwMjcuNjc3NzQ3NDc2Nzc3Ny4wNDcrKywrNDc4NDcrK//AABEIAMcAsAMBIgACEQEDEQH/xAAcAAEAAgIDAQAAAAAAAAAAAAAABgcEBQECAwj/xABLEAABAgQDBQQGBQgIBQUAAAABAgMABAURBhIhBzFBUWETInGBFDJCYpGhIzNSscEIFRaCosLR0iQmNENEcpLhU5Oy0/AXVHOjw//EABsBAQACAwEBAAAAAAAAAAAAAAABBgMEBQIH/8QALBEBAAICAQIEBQMFAAAAAAAAAAECAxEEBSETQVHBEjFxkfCx0eEiIzJhof/aAAwDAQACEQMRAD8AvGEIQCEIQCEIQCEIQCPGcmkSSFOOKCEIBUpSjYADeTHtFRbVp97FU4zRpVQGay5le/KN4B6JHeI4kpGnEOTtDqeLnVIo8qOxQqxfe3E+dgnnbU6gm0cO47q+DXUfnaXQuXWbdsz7J8tDzsQL8DpFoUalNURlDDKcrbabJH4nmTvJjmrUxqsMrZeSFtrFlA/+aEbwYD1kptufbS42oLQsBSVJNwQdxEe8U7gCbdwBUV0iYUVMOnPKrPM305d7UEfaHWLigEIQgEIQgEIQgEIQgEIQgEIQgEIQgEIQgMGuVNFFl3X1+q0grPWw3eZ0iudhtIceRMVKY1em1nKTwQCSbX3XVw5JTHO3ypLEtLyTWrs28Egc0pI06XWpA+MWNRqcikMNMI9VpCUDyFr+e+AzYQhAV1tuw5+dpL0hu4flD2iFJ0Vl0zAW14BQ6piU4JrwxLJMTGl1o74HBY0UPiDG5eaS+kpULpUCCDuIIsRFTbE1qoczUKY4Sexczt33lN8pPmOyVbqYC3IQhAIQhAIQhAIQhAIRjz883TW1OurShtIupSjYARWM7txlSsolZaYmFcLAJCvDer4pgLWhFSDa5PkXFDmbc8y/+xHKduLMsbTMjMsnlof+rIflAW1CIPStrNJqWnpHZnk6kp+e75xMZOcbnk5mnEOJ+0hQUPiID3hCG6AqSo/1ixQ0jeiTazHT2rX181JPlFtxUWxImtTdTqBvZ10IbJ32uVEeSeyi3YBCEIBFSV/+r+J5V3QIm2siv82qfM3CPjFtxU35QUsphmTnG/Xln9OmaygT+s2kecBbMI8pWYTNoStOqVpCk+BFxFVVfak5UX1MyAR2aDbtlDNnPHKNwT1N79OIW1CK6ksWTtPsqYCXW+Nk5VAcxbQ+BiU1XF0lSG23Xn0oQ6CWyb961r2sOFxEbRE7byEV5M7Z6QzudcWfdbV+NhGuVt3poNuymSOeVNv+u/yiUrUhENoG0+l11QQh8IWdAl0ZLnkCdCfOJlAVFtRQrFNVkaXnKWbdq9bjv/dSQORWTwi06bTmaU2G2W0toSLBKRYf7+MVbtDdTh2u06dWbNOJLS1cBbTXkBnSfIxbkAjqtAcFiAQd4O6O0ICO1fAtNrAPayjRJFsyU5VfFNjEJntiyZRZdp049KuciSpPhdJSoDxzRbEICn14ixFg3+1SyZ5kf3jfrW11JSCR4lFusbFe1+n1aTfKVqae7FeVtwWJVlIFiLg69Ys+Ky24USUFOemFMI7ZJSEuAWVdSwNSN+/jAZWwmQ9DpLarWLq1rPXXKPkkRYcUdh3BNYoMszMU6bzBxtLipZzRNyL2FyUnfv7pjd0na8ZBzsKtKrlHftgEoPC9jqB1BUPCAtaEYlMqTNVbDjDiHEHcpBBHy3HpGQ64lkFSiEpAuSTYAczygO8RParTvznSppFrkN5x4oOb8I0GJdsMrIr7GSbVOvk2SG75L+IBKvBIO7eI06sMV7HQJnZgSTJ/uWwbka6EBXK3rKPhAbTB2KGqrRewbdSqaRJLui/fGVJTf7rRTGCqomUVY8ItD8nSmS7jDz5bHpCHSjOb3CChJt01KvhGJjfYm468p6nLQlKjcsqOXITvyndl6Hd9xEw71TFiHmQm40ESvANGl8S0xgzbKXQlbhbCxcAFZFx4gRAqBsWn5xY9MeS01xCDmWRyGlk+Jv4RfEhJt05tDTSQltCQlKRuAGgiIjSIrpgyuGZKUFkSrAH/AMaf4RnIkWkCwbQByCRb7oyIRL0iWKNnNPxGghbKW127rjQCVA89NFeBiNbKKvM06ZmKTOLzrlwCyviUctd4sUkctRFpRUGBXv0mxBOzjZ+hZR2QUNyr90Ec75Fm/K0BONouFU4vklsaBwd9pR4LG7yIuk9DGi2P4vXWmVSkzdM3K9xYV6ykg5QfEWynyPGLEiqNq2HH6S8msSGjzX16baLRuzEDfpoocRY6WgLXhEYcxxLScqw/MZmVPICksqB7Xr3d5A56DdHhIbQpWbPeS62PtLTp8ibQNpdCOraw6AQQQRcEagiO0Aisvyg5nsaWE/bfQn4BSv3Ys2Kk/KQX/QZdPOZB+Dax+MBZ1DZ9HlmEfZaQn4JAjmq0pisI7N9pDqOSwD8OXlEbxltFkcIApWvtHgNGW7FXTNwR5xCDJ1zaaPpT+b5JXsWOdaTzGilac8oN9xgIri9qVwXNJNFnXe2UoJWw39InoMw9bX2CFHXeIxqlVZrEE2hiuvvyjNgciW8qTusbbv1iFW13RaFCl6TgVXZyzSnnhot3RSr8RmNgPBMb6amZHFyOwmWbhXqpcA3+6oHQ+BBjH41N622p4XIrT45pOmbhHD0hRWkmSQ3kUPrEnMVjmVakxv4pqbwdU9nSlP0pxUxL+suWWMx8gLZtOKbK8Yl+Btpcpiyzd+wmeLKzqTxyHTN4aHpGRqozsPHos3WGL6ImBlHgt5J+5MW5FS7Mk+j1ysI5qzftk/vRbUAhCEAhCNRirEbGF5dT76rJHqp9pauCU8yf94CMbX8X/o5K9i1czMzdtpKdVAHQqtv42HMnoY2mzTCwwlItskDtVd94++eHWwsnyiG7NqE/iqaNZnxqr+yt8Ep4K14AerzJJ5RbkAgdYQgPl+p1tVcqsy66dzhQgH2UJUQkdOfiTFky7sv6PwzRAtrWCZjDk25NsoUqXdWV5kgns1KN1BVtwvcg7tbRF5LEExN2bbQtazoEoBUT4AamImHi1dr+2UVczYmGL3DKkKT0SvPp8UE+cT6K/wBlVHThlCmX3EenPgOuNZhmSgXCR1t3iTzUY4x5tNaoKvRpVHpU4TlDaLqCT72XUn3Rr4RL1CXYgr8thxouzLqW0cL71Hkkb1HoI+e9pGNHcerlkNMqZl+2KWXF3u4s5Uk33d240Te1xc6iJ9h7Zm/XXROVp0vOHVMuD3Ea3sq2lvdTpzJjx2xy6G52htoASkTBASBYAdpLjQCCWLUKLJ7MA2G0iZn3rkOvC4QBvWE8NTpqSTfXSNhSpmeqYzKmHCSOBsPgI0O2pK5apIWfVUynL5Eg/O0elAxKJZF77hrFv4/ArTg0vjrE2tG5n2aOXJPx623FMaTKudmoD3T+EbmtFCm+6OEVxJTy8SOla9E37qeAHXmYmLtDEo1mSbX5Rx+odAx1v/TaK2ny1239d9vs63G6zeJr4sTbXnvvr3+7Jp9TnpvvpfXYcLC33R41LC0ptAzB1Il55AuHmxbP1UPasbX4i+hjFp1a9DRYeBjvgqfM9U0BPBCyrwtb77RtX4Np48+JWImtfnHrEe7n3zROe00/xmZ19NoThTEi9nVWmhPZnyQGnXUG5GqSF6i6tLX4+Jj6Eo1YYrjQdl3EuIPFJvY8jyPQxWGEZVE/iCrocSlaFNgKSoXBF0b7xxWdnU3hJ1U3RHCL6uSyjcKA4C/rDfodRfQ62ivNhb0IgmAtpbGJz2Lo9Hm0nKppemYjfkvrz7p1HXfGdj/Hstgtq6++8ofRsg6nqr7KevwvAbbFGJJfC7BfmFhKRoke0tX2UjiYq7DlCmdqUymfqKckmj+zy+tlC/ldOgurTNYbhGRhnA01jR5M/Wb23sytiEgb+8PZG7u7zxPCLeQkNgAAAAWAG4CA5QkIAAAAGgA3ARzCEAhCEBwRePBmUalLqShCOZCQNOto9X3ky6SpaglKRdSibAAbySd0UzX8QzW1J9UjTiW5NOkxMEGygeHDunWyd6tb6QGlxwpOPKogUdCi+2D2s0hZSg8AbjcBqMw33traMzZJVJTB7y5WfY9GnSfrnTooE6C50QOoNlc4t3CeGJfCjAZl02HtLPrLV9pR4n5CPLF2EJXFzXZzCNQO44nRaDzSfwOkBvwbxUe1sdrV6Knk9m/+1s/hGC1OVXZLZDwM7TwbBab5mx88n+U3TwBEeGLMSSuJ6rR3ZdwLTnsoblJOdOihvBgJbtgMtNNNMOIzPE5myDYtjQEnmDutxt0iLSGFBMMqShOpQQPG2kZG1IqYqAUdxbTl+d/nHtS8RpkWyq+gTc/CNWOo8quWMVbzERPaImdb+n+1tx9Nx04NclKRNrRuZmPzWla0SommrsoEEGxB0IPEHkYmacTiZATeI3Lyn6UurdWrIpar90Cw6dfGPWoYdFAeSCsrBSFA2sOvEx9I6pzOJx8fi8ntb0iN9/Tfy/RS+DwMvNz+Dg/727JzSaL6ekm2/WJHgKWZpjrqMtnVi+e97pHs9Lb+vlEXo+IBLpsDwjOwxOmo1BrL7OZSvCxH3kR83t1LLlyzMWnV57xvtr+FtydJ+DDat6xqle0677j93hs4PaV6rq5aftj+EW1FL7PKqzS6nW333EttpdsVKNh9a4LdSbbhHafxTUdpjipemJUxKDuuzKrgnzG7T2RrztG0rLX7ZJuRrsw2xJNF+o57dowbZbHcoj1yD4ZdTcbjrsIBGEqofz42svrALMw4rM2Dz138Bmv3bbhvi38D4GlcGN5WRmcV9Y6r11fyp90fPfGwxRhqWxSyWZhGZPsqHrIPNJ4H5c4DbIWHACCCCLgjcRHaKVolbmtlD6ZKfJdkVn6B8A9z79NdUa20I0i5mHkzKQtCgpKhdKgbgg7iDxgPSEIQCOjzqWElSiEpSLkk2AA3kngI7xTuP6w/jucFIkVWaSf6W8NQLHUG3BJ0Ivqqw0sYDGqtSmdrsyZWUUpqnNK+met9Z/HonzPARbVAojGHmUsS6AhtPxJ4kniTzjjD1DYw6wiXYTlQgeajxUrmTxMbKAQhCA6uIDgIIBBFiDqCI+f9rWEG8Pz8gqnjsXZhwhIBshLiVthJH2RdYvw03R9BRUO3/wDoqqbM8GZg/Ps1f/nAaeoYpM+RJ1xoyswj6qZSnuG/2hxSdNUm3hbXLTs3m5pN2nWFtqHdWld0qHMWG6LZr1BlsQtFqZaS4g8946pI1Seoiq5jCdV2bqLtMcVNSu9cusZlAdALZjv1RY9DGKcNZvGTzj2dPjdX5PHxThrO6z5THr6K8kJpyiuqQ4kpUlVlJO8EbwY3FVxAieQArUp3HiImcnU6LtQID6TLTlrFOYJWTySSMrlrbiL9BGFU2aBs/WSSucmUnutFSV5Ve9lSEp/WuekXTP1fp/Kxf36TNtd48vv+S4mGubBljJitqY+Uu1E2dTVSabdK0tBac2VV8wB3XHhrHs5i6QwGCxJXnp1w5Tk1Tm4C6b7j7Kbk8SI6fm+ubSvr1fm+TV7ABzrSeYNlK055QeUWFhDA8lhJNpdvv27zq9XFedtPAACKXGDFW82pXXs7fK6xy+Vj8PJbt56jW/qpPZvg5OOJ+dXPZklpzO60nuhTi1ruCb3SAQoWGvWPomRkm6ehLbSEoQkWSlIsAPKKq2HKL83WXOC5hJH+t8n7xFuRlcwhCEBrq/RWMQMLYmEBbahu4g8CDwI4GKmo1UmNkk0JOcUXKe6T2D1vU118LXGZPgRF1Rq8S0BnEsuuXfTdChoeKVcFJ5EQGybcDoCkkFJFwQbgg7iOYjtFQ7OK0/g+bVR59V0/4R06AjWydeB4DgQRrcWt6AiG1LFP6JyC3Emzq/o2v8xB1/VFz5CMfZLhAYWkwVj+kP2W8Tv5pTz7oPxJiM44Z/SfEEjJqF2mEdsoHcbnMfG+VAtyvFuwCEIQCEIQCKw/KGlDMUxKv+G+hR8wpH7wiypmYRKJK3FJQkalSiAAOpOgioNr20CnVSSdlGXS84uxBbF0ApUFXKtxGnC8BbNJmfTGGnPttpV8Ug/jEcxbtGp+FrpcdC3R/dN2Uu/XgnzIit8LytextKMoS8mUk0oCErTotaRpwJUd3NIif4Q2XU/DFlBHbO/8R2xIPujcn7+pgK2m8MT+1d9MwqVakWOCyk9osHidxc6GyRrxjzkcPzuyeYL65NudYNvpUpJW2BxGh7PrcEaDUR9CQgIthPH8hioAMuhLhH1TlkueQ9r9W8Sd1YaBUdwFz4CINizZVT8RErSky728OM2GvvJ3HysesQ2st4hwPLuguInJXs1BS1arQkptfUhWl+aoDZ/k5NFUnMun1lzNiedkJP3qMW1FG7Gsf0+gyYlphamnM6lFSknIbnSxF7aADWLnptUYqqc7DrbqebagofI6eEBlwhCAQhCAgm13CH6SynaNXEzL3caKfWNtSnnrYEW4gRnbMMVjFsih1RHbI7jw98Df4KFj8YlsVHs6ZTSK/VJZoWaUAu3AG4UPIdosCA99qdNmqJOS9XlG+17JOSYQL3KOB01tYkEj1bA6i8SGh7UaXVkBXpKGVEaoeIQQfE90+RiaRFKvs4pdYUVOyqMx1JQSgnxyEXgM041pgF/T5T/nt/zRr5zaZSZQG840q3BF1fcLRgf+j1G/9sr/AJzv88bGS2bUmS9WTaPVYKj+0TARif23Sl8srLvzK+ACcovy4q/ZMYgrmJsT/USrck2dynQQv9vXzCBFrScg1IizTaED3UgfdGRAVK1sfdrCgup1B583vkQbJHgVXA8kiJccCSNNlH2ZaXQlS2lJzWuskpNu8bk69YlkICtfyf570qlBHFp5aPjZf70WVFQ7E0/mqdqsnuDbwU2n3Qpab+aezi3oBCEIDo86lhJUpQSlIuVE2AHEkncIgWIMZU7ELLsrmeW24nKpbSeHulQsfgYj35QtcXKolZVJsh4qU71CcoSnwuSSOgjW4HLISM9rREy82nSf0PDVKqsm2wltD6GU5QXEjtRv9awBB66RH6jsVYaV2shMvyjnCyipPhe4WB4qMYsvV00mfYLR0ccS0ocwtQSPgSDFvQiU1naolrxThfcGp9scbXXbyKVX/wBUesttpTKHLPSExLK46EgeIUEqHhYxbEeb7CJgWWlKhyUAR84lKFSW1qkTf+Jyf50KH4RlL2nUhAv6Y35BX8sbGbwZTp05nJNhR5ltP8Ixk7PaUn/Asf6BARisba5FkFMqh2ZdOiUhJCSeFydbX5AxkbJcMzMiZienhaamyCUkWKEXJsRwJJHd4BIib0+iy1M+pYabtuyoAP3XjPgEIQgEIQgEIQgEIQgKkX/V7FIOoROs+RVb+KPnFtxVO3qnrYalagz9ZKOi/gopIJ4kBSUi3vGLMpc+iqMtvNm6HEBafAi8BlQhCArjbXgtzFUshxgZn5cqKUDetCrZgPe7qSPMcYoGTrj1KJQsKSRoQQQR4gx9fT02iQbW64bIQkqUeQAuYgWy2qPY0ZempxhjKXSGD2YzZRe4JPrAXSkGwPdVe8BBdldAmsTTTc08hSJZlWcFQI7RY9UJvvAOpPQCL+jhICRYaCOYBCEIBCEIBCEIBCEIBCEIBCEIBCEIDX1+lIrks7Lueq6gpJ5XGh8jYxXmxCtOMoepkz3X5RZCQeKL6255Tx5KTFpxU+1iivUKYarMkPpGrCYQL2Ujdc24WulXSx4QFsQjUYXxExieXQ+woFKh3k3GZCuKVciI64pxNLYWZL0wsJHspv31nkkcT90BB9uFbcLbNNlxmfnFAEDgi4GvLMeO6yVRPsNUdFAlWZdG5tATfmeJ8zcxW+y+kzGJ5xysziMubuyqDwTuzC+tgNAeN1HlFtwCEIQCEIQCEIQCEIQCEIQCEIQCEIQCEIQCOriA4CCAQRYg7iOIhCAq+obH0yzqnadOPSZUbqQCSjysQbdDffwj2omx9lt4Pz0w7OuDcHPU87klXhcDoY4hAWYlIQAALAaACOYQgEIQgEIQgEIQgEIQgP/Z"/>
        <xdr:cNvSpPr>
          <a:spLocks noChangeAspect="1" noChangeArrowheads="1"/>
        </xdr:cNvSpPr>
      </xdr:nvSpPr>
      <xdr:spPr bwMode="auto">
        <a:xfrm>
          <a:off x="9382125" y="346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304800</xdr:colOff>
      <xdr:row>7</xdr:row>
      <xdr:rowOff>304800</xdr:rowOff>
    </xdr:to>
    <xdr:sp macro="" textlink="">
      <xdr:nvSpPr>
        <xdr:cNvPr id="1043" name="AutoShape 19" descr="data:image/jpeg;base64,/9j/4AAQSkZJRgABAQAAAQABAAD/2wCEAAkGBxIHEhUUExQWFhUXFx8aFxgYGR8eGhsbIhodHR4gICgfICghGyEnHx4YITEhJSkrLi4vHCAzOTMsNyotLiwBCgoKDg0OGxAQGjckHSQyNzcuNzMuNzcyNy43Nzc3NzQwMjcuNjc3NzQ3NDc2Nzc3Ny4wNDcrKywrNDc4NDcrK//AABEIAMcAsAMBIgACEQEDEQH/xAAcAAEAAgIDAQAAAAAAAAAAAAAABgcEBQECAwj/xABLEAABAgQDBQQGBQgIBQUAAAABAgMABAURBhIhBzFBUWETInGBFDJCYpGhIzNSscEIFRaCosLR0iQmNENEcpLhU5Oy0/AXVHOjw//EABsBAQACAwEBAAAAAAAAAAAAAAABBgMEBQIH/8QALBEBAAICAQIEBQMFAAAAAAAAAAECAxEEBSETQVHBEjFxkfCx0eEiIzJhof/aAAwDAQACEQMRAD8AvGEIQCEIQCEIQCEIQCPGcmkSSFOOKCEIBUpSjYADeTHtFRbVp97FU4zRpVQGay5le/KN4B6JHeI4kpGnEOTtDqeLnVIo8qOxQqxfe3E+dgnnbU6gm0cO47q+DXUfnaXQuXWbdsz7J8tDzsQL8DpFoUalNURlDDKcrbabJH4nmTvJjmrUxqsMrZeSFtrFlA/+aEbwYD1kptufbS42oLQsBSVJNwQdxEe8U7gCbdwBUV0iYUVMOnPKrPM305d7UEfaHWLigEIQgEIQgEIQgEIQgEIQgEIQgEIQgEIQgMGuVNFFl3X1+q0grPWw3eZ0iudhtIceRMVKY1em1nKTwQCSbX3XVw5JTHO3ypLEtLyTWrs28Egc0pI06XWpA+MWNRqcikMNMI9VpCUDyFr+e+AzYQhAV1tuw5+dpL0hu4flD2iFJ0Vl0zAW14BQ6piU4JrwxLJMTGl1o74HBY0UPiDG5eaS+kpULpUCCDuIIsRFTbE1qoczUKY4Sexczt33lN8pPmOyVbqYC3IQhAIQhAIQhAIQhAIRjz883TW1OurShtIupSjYARWM7txlSsolZaYmFcLAJCvDer4pgLWhFSDa5PkXFDmbc8y/+xHKduLMsbTMjMsnlof+rIflAW1CIPStrNJqWnpHZnk6kp+e75xMZOcbnk5mnEOJ+0hQUPiID3hCG6AqSo/1ixQ0jeiTazHT2rX181JPlFtxUWxImtTdTqBvZ10IbJ32uVEeSeyi3YBCEIBFSV/+r+J5V3QIm2siv82qfM3CPjFtxU35QUsphmTnG/Xln9OmaygT+s2kecBbMI8pWYTNoStOqVpCk+BFxFVVfak5UX1MyAR2aDbtlDNnPHKNwT1N79OIW1CK6ksWTtPsqYCXW+Nk5VAcxbQ+BiU1XF0lSG23Xn0oQ6CWyb961r2sOFxEbRE7byEV5M7Z6QzudcWfdbV+NhGuVt3poNuymSOeVNv+u/yiUrUhENoG0+l11QQh8IWdAl0ZLnkCdCfOJlAVFtRQrFNVkaXnKWbdq9bjv/dSQORWTwi06bTmaU2G2W0toSLBKRYf7+MVbtDdTh2u06dWbNOJLS1cBbTXkBnSfIxbkAjqtAcFiAQd4O6O0ICO1fAtNrAPayjRJFsyU5VfFNjEJntiyZRZdp049KuciSpPhdJSoDxzRbEICn14ixFg3+1SyZ5kf3jfrW11JSCR4lFusbFe1+n1aTfKVqae7FeVtwWJVlIFiLg69Ys+Ky24USUFOemFMI7ZJSEuAWVdSwNSN+/jAZWwmQ9DpLarWLq1rPXXKPkkRYcUdh3BNYoMszMU6bzBxtLipZzRNyL2FyUnfv7pjd0na8ZBzsKtKrlHftgEoPC9jqB1BUPCAtaEYlMqTNVbDjDiHEHcpBBHy3HpGQ64lkFSiEpAuSTYAczygO8RParTvznSppFrkN5x4oOb8I0GJdsMrIr7GSbVOvk2SG75L+IBKvBIO7eI06sMV7HQJnZgSTJ/uWwbka6EBXK3rKPhAbTB2KGqrRewbdSqaRJLui/fGVJTf7rRTGCqomUVY8ItD8nSmS7jDz5bHpCHSjOb3CChJt01KvhGJjfYm468p6nLQlKjcsqOXITvyndl6Hd9xEw71TFiHmQm40ESvANGl8S0xgzbKXQlbhbCxcAFZFx4gRAqBsWn5xY9MeS01xCDmWRyGlk+Jv4RfEhJt05tDTSQltCQlKRuAGgiIjSIrpgyuGZKUFkSrAH/AMaf4RnIkWkCwbQByCRb7oyIRL0iWKNnNPxGghbKW127rjQCVA89NFeBiNbKKvM06ZmKTOLzrlwCyviUctd4sUkctRFpRUGBXv0mxBOzjZ+hZR2QUNyr90Ec75Fm/K0BONouFU4vklsaBwd9pR4LG7yIuk9DGi2P4vXWmVSkzdM3K9xYV6ykg5QfEWynyPGLEiqNq2HH6S8msSGjzX16baLRuzEDfpoocRY6WgLXhEYcxxLScqw/MZmVPICksqB7Xr3d5A56DdHhIbQpWbPeS62PtLTp8ibQNpdCOraw6AQQQRcEagiO0Aisvyg5nsaWE/bfQn4BSv3Ys2Kk/KQX/QZdPOZB+Dax+MBZ1DZ9HlmEfZaQn4JAjmq0pisI7N9pDqOSwD8OXlEbxltFkcIApWvtHgNGW7FXTNwR5xCDJ1zaaPpT+b5JXsWOdaTzGilac8oN9xgIri9qVwXNJNFnXe2UoJWw39InoMw9bX2CFHXeIxqlVZrEE2hiuvvyjNgciW8qTusbbv1iFW13RaFCl6TgVXZyzSnnhot3RSr8RmNgPBMb6amZHFyOwmWbhXqpcA3+6oHQ+BBjH41N622p4XIrT45pOmbhHD0hRWkmSQ3kUPrEnMVjmVakxv4pqbwdU9nSlP0pxUxL+suWWMx8gLZtOKbK8Yl+Btpcpiyzd+wmeLKzqTxyHTN4aHpGRqozsPHos3WGL6ImBlHgt5J+5MW5FS7Mk+j1ysI5qzftk/vRbUAhCEAhCNRirEbGF5dT76rJHqp9pauCU8yf94CMbX8X/o5K9i1czMzdtpKdVAHQqtv42HMnoY2mzTCwwlItskDtVd94++eHWwsnyiG7NqE/iqaNZnxqr+yt8Ep4K14AerzJJ5RbkAgdYQgPl+p1tVcqsy66dzhQgH2UJUQkdOfiTFky7sv6PwzRAtrWCZjDk25NsoUqXdWV5kgns1KN1BVtwvcg7tbRF5LEExN2bbQtazoEoBUT4AamImHi1dr+2UVczYmGL3DKkKT0SvPp8UE+cT6K/wBlVHThlCmX3EenPgOuNZhmSgXCR1t3iTzUY4x5tNaoKvRpVHpU4TlDaLqCT72XUn3Rr4RL1CXYgr8thxouzLqW0cL71Hkkb1HoI+e9pGNHcerlkNMqZl+2KWXF3u4s5Uk33d240Te1xc6iJ9h7Zm/XXROVp0vOHVMuD3Ea3sq2lvdTpzJjx2xy6G52htoASkTBASBYAdpLjQCCWLUKLJ7MA2G0iZn3rkOvC4QBvWE8NTpqSTfXSNhSpmeqYzKmHCSOBsPgI0O2pK5apIWfVUynL5Eg/O0elAxKJZF77hrFv4/ArTg0vjrE2tG5n2aOXJPx623FMaTKudmoD3T+EbmtFCm+6OEVxJTy8SOla9E37qeAHXmYmLtDEo1mSbX5Rx+odAx1v/TaK2ny1239d9vs63G6zeJr4sTbXnvvr3+7Jp9TnpvvpfXYcLC33R41LC0ptAzB1Il55AuHmxbP1UPasbX4i+hjFp1a9DRYeBjvgqfM9U0BPBCyrwtb77RtX4Np48+JWImtfnHrEe7n3zROe00/xmZ19NoThTEi9nVWmhPZnyQGnXUG5GqSF6i6tLX4+Jj6Eo1YYrjQdl3EuIPFJvY8jyPQxWGEZVE/iCrocSlaFNgKSoXBF0b7xxWdnU3hJ1U3RHCL6uSyjcKA4C/rDfodRfQ62ivNhb0IgmAtpbGJz2Lo9Hm0nKppemYjfkvrz7p1HXfGdj/Hstgtq6++8ofRsg6nqr7KevwvAbbFGJJfC7BfmFhKRoke0tX2UjiYq7DlCmdqUymfqKckmj+zy+tlC/ldOgurTNYbhGRhnA01jR5M/Wb23sytiEgb+8PZG7u7zxPCLeQkNgAAAAWAG4CA5QkIAAAAGgA3ARzCEAhCEBwRePBmUalLqShCOZCQNOto9X3ky6SpaglKRdSibAAbySd0UzX8QzW1J9UjTiW5NOkxMEGygeHDunWyd6tb6QGlxwpOPKogUdCi+2D2s0hZSg8AbjcBqMw33traMzZJVJTB7y5WfY9GnSfrnTooE6C50QOoNlc4t3CeGJfCjAZl02HtLPrLV9pR4n5CPLF2EJXFzXZzCNQO44nRaDzSfwOkBvwbxUe1sdrV6Knk9m/+1s/hGC1OVXZLZDwM7TwbBab5mx88n+U3TwBEeGLMSSuJ6rR3ZdwLTnsoblJOdOihvBgJbtgMtNNNMOIzPE5myDYtjQEnmDutxt0iLSGFBMMqShOpQQPG2kZG1IqYqAUdxbTl+d/nHtS8RpkWyq+gTc/CNWOo8quWMVbzERPaImdb+n+1tx9Nx04NclKRNrRuZmPzWla0SommrsoEEGxB0IPEHkYmacTiZATeI3Lyn6UurdWrIpar90Cw6dfGPWoYdFAeSCsrBSFA2sOvEx9I6pzOJx8fi8ntb0iN9/Tfy/RS+DwMvNz+Dg/727JzSaL6ekm2/WJHgKWZpjrqMtnVi+e97pHs9Lb+vlEXo+IBLpsDwjOwxOmo1BrL7OZSvCxH3kR83t1LLlyzMWnV57xvtr+FtydJ+DDat6xqle0677j93hs4PaV6rq5aftj+EW1FL7PKqzS6nW333EttpdsVKNh9a4LdSbbhHafxTUdpjipemJUxKDuuzKrgnzG7T2RrztG0rLX7ZJuRrsw2xJNF+o57dowbZbHcoj1yD4ZdTcbjrsIBGEqofz42svrALMw4rM2Dz138Bmv3bbhvi38D4GlcGN5WRmcV9Y6r11fyp90fPfGwxRhqWxSyWZhGZPsqHrIPNJ4H5c4DbIWHACCCCLgjcRHaKVolbmtlD6ZKfJdkVn6B8A9z79NdUa20I0i5mHkzKQtCgpKhdKgbgg7iDxgPSEIQCOjzqWElSiEpSLkk2AA3kngI7xTuP6w/jucFIkVWaSf6W8NQLHUG3BJ0Ivqqw0sYDGqtSmdrsyZWUUpqnNK+met9Z/HonzPARbVAojGHmUsS6AhtPxJ4kniTzjjD1DYw6wiXYTlQgeajxUrmTxMbKAQhCA6uIDgIIBBFiDqCI+f9rWEG8Pz8gqnjsXZhwhIBshLiVthJH2RdYvw03R9BRUO3/wDoqqbM8GZg/Ps1f/nAaeoYpM+RJ1xoyswj6qZSnuG/2hxSdNUm3hbXLTs3m5pN2nWFtqHdWld0qHMWG6LZr1BlsQtFqZaS4g8946pI1Seoiq5jCdV2bqLtMcVNSu9cusZlAdALZjv1RY9DGKcNZvGTzj2dPjdX5PHxThrO6z5THr6K8kJpyiuqQ4kpUlVlJO8EbwY3FVxAieQArUp3HiImcnU6LtQID6TLTlrFOYJWTySSMrlrbiL9BGFU2aBs/WSSucmUnutFSV5Ve9lSEp/WuekXTP1fp/Kxf36TNtd48vv+S4mGubBljJitqY+Uu1E2dTVSabdK0tBac2VV8wB3XHhrHs5i6QwGCxJXnp1w5Tk1Tm4C6b7j7Kbk8SI6fm+ubSvr1fm+TV7ABzrSeYNlK055QeUWFhDA8lhJNpdvv27zq9XFedtPAACKXGDFW82pXXs7fK6xy+Vj8PJbt56jW/qpPZvg5OOJ+dXPZklpzO60nuhTi1ruCb3SAQoWGvWPomRkm6ehLbSEoQkWSlIsAPKKq2HKL83WXOC5hJH+t8n7xFuRlcwhCEBrq/RWMQMLYmEBbahu4g8CDwI4GKmo1UmNkk0JOcUXKe6T2D1vU118LXGZPgRF1Rq8S0BnEsuuXfTdChoeKVcFJ5EQGybcDoCkkFJFwQbgg7iOYjtFQ7OK0/g+bVR59V0/4R06AjWydeB4DgQRrcWt6AiG1LFP6JyC3Emzq/o2v8xB1/VFz5CMfZLhAYWkwVj+kP2W8Tv5pTz7oPxJiM44Z/SfEEjJqF2mEdsoHcbnMfG+VAtyvFuwCEIQCEIQCKw/KGlDMUxKv+G+hR8wpH7wiypmYRKJK3FJQkalSiAAOpOgioNr20CnVSSdlGXS84uxBbF0ApUFXKtxGnC8BbNJmfTGGnPttpV8Ug/jEcxbtGp+FrpcdC3R/dN2Uu/XgnzIit8LytextKMoS8mUk0oCErTotaRpwJUd3NIif4Q2XU/DFlBHbO/8R2xIPujcn7+pgK2m8MT+1d9MwqVakWOCyk9osHidxc6GyRrxjzkcPzuyeYL65NudYNvpUpJW2BxGh7PrcEaDUR9CQgIthPH8hioAMuhLhH1TlkueQ9r9W8Sd1YaBUdwFz4CINizZVT8RErSky728OM2GvvJ3HysesQ2st4hwPLuguInJXs1BS1arQkptfUhWl+aoDZ/k5NFUnMun1lzNiedkJP3qMW1FG7Gsf0+gyYlphamnM6lFSknIbnSxF7aADWLnptUYqqc7DrbqebagofI6eEBlwhCAQhCAgm13CH6SynaNXEzL3caKfWNtSnnrYEW4gRnbMMVjFsih1RHbI7jw98Df4KFj8YlsVHs6ZTSK/VJZoWaUAu3AG4UPIdosCA99qdNmqJOS9XlG+17JOSYQL3KOB01tYkEj1bA6i8SGh7UaXVkBXpKGVEaoeIQQfE90+RiaRFKvs4pdYUVOyqMx1JQSgnxyEXgM041pgF/T5T/nt/zRr5zaZSZQG840q3BF1fcLRgf+j1G/9sr/AJzv88bGS2bUmS9WTaPVYKj+0TARif23Sl8srLvzK+ACcovy4q/ZMYgrmJsT/USrck2dynQQv9vXzCBFrScg1IizTaED3UgfdGRAVK1sfdrCgup1B583vkQbJHgVXA8kiJccCSNNlH2ZaXQlS2lJzWuskpNu8bk69YlkICtfyf570qlBHFp5aPjZf70WVFQ7E0/mqdqsnuDbwU2n3Qpab+aezi3oBCEIDo86lhJUpQSlIuVE2AHEkncIgWIMZU7ELLsrmeW24nKpbSeHulQsfgYj35QtcXKolZVJsh4qU71CcoSnwuSSOgjW4HLISM9rREy82nSf0PDVKqsm2wltD6GU5QXEjtRv9awBB66RH6jsVYaV2shMvyjnCyipPhe4WB4qMYsvV00mfYLR0ccS0ocwtQSPgSDFvQiU1naolrxThfcGp9scbXXbyKVX/wBUesttpTKHLPSExLK46EgeIUEqHhYxbEeb7CJgWWlKhyUAR84lKFSW1qkTf+Jyf50KH4RlL2nUhAv6Y35BX8sbGbwZTp05nJNhR5ltP8Ixk7PaUn/Asf6BARisba5FkFMqh2ZdOiUhJCSeFydbX5AxkbJcMzMiZienhaamyCUkWKEXJsRwJJHd4BIib0+iy1M+pYabtuyoAP3XjPgEIQgEIQgEIQgEIQgKkX/V7FIOoROs+RVb+KPnFtxVO3qnrYalagz9ZKOi/gopIJ4kBSUi3vGLMpc+iqMtvNm6HEBafAi8BlQhCArjbXgtzFUshxgZn5cqKUDetCrZgPe7qSPMcYoGTrj1KJQsKSRoQQQR4gx9fT02iQbW64bIQkqUeQAuYgWy2qPY0ZempxhjKXSGD2YzZRe4JPrAXSkGwPdVe8BBdldAmsTTTc08hSJZlWcFQI7RY9UJvvAOpPQCL+jhICRYaCOYBCEIBCEIBCEIBCEIBCEIBCEIBCEIDX1+lIrks7Lueq6gpJ5XGh8jYxXmxCtOMoepkz3X5RZCQeKL6255Tx5KTFpxU+1iivUKYarMkPpGrCYQL2Ujdc24WulXSx4QFsQjUYXxExieXQ+woFKh3k3GZCuKVciI64pxNLYWZL0wsJHspv31nkkcT90BB9uFbcLbNNlxmfnFAEDgi4GvLMeO6yVRPsNUdFAlWZdG5tATfmeJ8zcxW+y+kzGJ5xysziMubuyqDwTuzC+tgNAeN1HlFtwCEIQCEIQCEIQCEIQCEIQCEIQCEIQCEIQCOriA4CCAQRYg7iOIhCAq+obH0yzqnadOPSZUbqQCSjysQbdDffwj2omx9lt4Pz0w7OuDcHPU87klXhcDoY4hAWYlIQAALAaACOYQgEIQgEIQgEIQgEIQgP/Z"/>
        <xdr:cNvSpPr>
          <a:spLocks noChangeAspect="1" noChangeArrowheads="1"/>
        </xdr:cNvSpPr>
      </xdr:nvSpPr>
      <xdr:spPr bwMode="auto">
        <a:xfrm>
          <a:off x="9382125" y="346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280147</xdr:colOff>
      <xdr:row>4</xdr:row>
      <xdr:rowOff>336178</xdr:rowOff>
    </xdr:from>
    <xdr:to>
      <xdr:col>21</xdr:col>
      <xdr:colOff>201706</xdr:colOff>
      <xdr:row>12</xdr:row>
      <xdr:rowOff>141756</xdr:rowOff>
    </xdr:to>
    <xdr:pic>
      <xdr:nvPicPr>
        <xdr:cNvPr id="6" name="Рисунок 5" descr="http://abouthist.net/wp-content/uploads/2011/09/ato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88206" y="2655796"/>
          <a:ext cx="2723029" cy="285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358589</xdr:colOff>
      <xdr:row>5</xdr:row>
      <xdr:rowOff>257737</xdr:rowOff>
    </xdr:from>
    <xdr:to>
      <xdr:col>29</xdr:col>
      <xdr:colOff>240367</xdr:colOff>
      <xdr:row>11</xdr:row>
      <xdr:rowOff>279588</xdr:rowOff>
    </xdr:to>
    <xdr:pic>
      <xdr:nvPicPr>
        <xdr:cNvPr id="7" name="Рисунок 6" descr="http://to-name.ru/images/biography/rezerford-ernest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30118" y="2958355"/>
          <a:ext cx="2167778" cy="230785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56030</xdr:colOff>
      <xdr:row>15</xdr:row>
      <xdr:rowOff>235323</xdr:rowOff>
    </xdr:from>
    <xdr:to>
      <xdr:col>25</xdr:col>
      <xdr:colOff>257736</xdr:colOff>
      <xdr:row>17</xdr:row>
      <xdr:rowOff>92426</xdr:rowOff>
    </xdr:to>
    <xdr:sp macro="" textlink="">
      <xdr:nvSpPr>
        <xdr:cNvPr id="4" name="Пятиугольник 3">
          <a:hlinkClick xmlns:r="http://schemas.openxmlformats.org/officeDocument/2006/relationships" r:id="rId3"/>
        </xdr:cNvPr>
        <xdr:cNvSpPr/>
      </xdr:nvSpPr>
      <xdr:spPr>
        <a:xfrm>
          <a:off x="8684559" y="6745941"/>
          <a:ext cx="2106706" cy="484632"/>
        </a:xfrm>
        <a:prstGeom prst="homePlate">
          <a:avLst/>
        </a:prstGeom>
        <a:solidFill>
          <a:srgbClr val="00B05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Далее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4</xdr:row>
      <xdr:rowOff>942975</xdr:rowOff>
    </xdr:from>
    <xdr:to>
      <xdr:col>22</xdr:col>
      <xdr:colOff>247650</xdr:colOff>
      <xdr:row>14</xdr:row>
      <xdr:rowOff>66675</xdr:rowOff>
    </xdr:to>
    <xdr:pic>
      <xdr:nvPicPr>
        <xdr:cNvPr id="2" name="Рисунок 1" descr="http://www.mari-el.ru/mmlab/home/CHEM/www/chaptr01/topic01/n119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43675" y="2200275"/>
          <a:ext cx="2495550" cy="216217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i-el.ru/mmlab/home/CHEM/www/chaptr01/topic01/default.htm" TargetMode="External"/><Relationship Id="rId2" Type="http://schemas.openxmlformats.org/officeDocument/2006/relationships/hyperlink" Target="http://abouthist.net/ximiya/646.html" TargetMode="External"/><Relationship Id="rId1" Type="http://schemas.openxmlformats.org/officeDocument/2006/relationships/hyperlink" Target="http://interneturok.ru/ru/school/chemistry/9-klass/bperiodicheskij-zakon-i-periodichskaya-sistema-himicheskih-elementov-di-mendeleevab/sostav-atomnyh-yader-izotopy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14"/>
  <sheetViews>
    <sheetView workbookViewId="0">
      <selection activeCell="N33" sqref="N33"/>
    </sheetView>
  </sheetViews>
  <sheetFormatPr defaultRowHeight="15"/>
  <cols>
    <col min="1" max="16384" width="9.140625" style="154"/>
  </cols>
  <sheetData>
    <row r="1" spans="1:21" s="152" customFormat="1" ht="23.25">
      <c r="A1" s="171" t="s">
        <v>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1" s="153" customFormat="1" ht="23.25">
      <c r="A2" s="171" t="s">
        <v>29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6" spans="1:21" s="173" customFormat="1" ht="33.75">
      <c r="A6" s="172" t="s">
        <v>33</v>
      </c>
    </row>
    <row r="10" spans="1:21" ht="18">
      <c r="N10" s="155" t="s">
        <v>30</v>
      </c>
      <c r="O10" s="155"/>
      <c r="P10" s="155"/>
      <c r="Q10" s="155"/>
    </row>
    <row r="11" spans="1:21" ht="18">
      <c r="N11" s="155" t="s">
        <v>31</v>
      </c>
      <c r="O11" s="155"/>
      <c r="P11" s="155"/>
      <c r="Q11" s="155"/>
    </row>
    <row r="12" spans="1:21">
      <c r="P12" s="156"/>
      <c r="Q12" s="156"/>
      <c r="R12" s="156"/>
      <c r="S12" s="156"/>
    </row>
    <row r="13" spans="1:21">
      <c r="P13" s="156"/>
      <c r="Q13" s="156"/>
      <c r="R13" s="156"/>
      <c r="S13" s="156"/>
    </row>
    <row r="14" spans="1:21" ht="23.25">
      <c r="J14" s="157" t="s">
        <v>32</v>
      </c>
      <c r="K14" s="157"/>
      <c r="P14" s="156"/>
      <c r="Q14" s="156"/>
      <c r="R14" s="156"/>
      <c r="S14" s="156"/>
    </row>
  </sheetData>
  <sheetProtection password="CC61" sheet="1" objects="1" scenarios="1" selectLockedCells="1"/>
  <mergeCells count="3">
    <mergeCell ref="A1:U1"/>
    <mergeCell ref="A2:U2"/>
    <mergeCell ref="A6:XF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K19"/>
  <sheetViews>
    <sheetView workbookViewId="0">
      <selection activeCell="C16" sqref="C16:E16"/>
    </sheetView>
  </sheetViews>
  <sheetFormatPr defaultRowHeight="15"/>
  <cols>
    <col min="1" max="1" width="9.140625" style="162"/>
    <col min="2" max="2" width="10.42578125" style="162" customWidth="1"/>
    <col min="3" max="16384" width="9.140625" style="162"/>
  </cols>
  <sheetData>
    <row r="1" spans="2:11" s="158" customFormat="1" ht="23.25">
      <c r="H1" s="159" t="s">
        <v>38</v>
      </c>
      <c r="I1" s="160"/>
      <c r="J1" s="161"/>
      <c r="K1" s="161"/>
    </row>
    <row r="8" spans="2:11" ht="61.5">
      <c r="G8" s="163"/>
      <c r="H8" s="164" t="s">
        <v>33</v>
      </c>
      <c r="I8" s="163"/>
      <c r="J8" s="163"/>
      <c r="K8" s="163"/>
    </row>
    <row r="14" spans="2:11" ht="21">
      <c r="C14" s="165" t="s">
        <v>34</v>
      </c>
      <c r="D14" s="165"/>
    </row>
    <row r="15" spans="2:11" ht="15.75" thickBot="1"/>
    <row r="16" spans="2:11" ht="16.5" thickTop="1" thickBot="1">
      <c r="B16" s="162" t="s">
        <v>35</v>
      </c>
      <c r="C16" s="174"/>
      <c r="D16" s="175"/>
      <c r="E16" s="176"/>
    </row>
    <row r="17" spans="2:5" ht="16.5" thickTop="1" thickBot="1">
      <c r="B17" s="162" t="s">
        <v>36</v>
      </c>
      <c r="C17" s="174"/>
      <c r="D17" s="175"/>
      <c r="E17" s="176"/>
    </row>
    <row r="18" spans="2:5" ht="16.5" thickTop="1" thickBot="1">
      <c r="B18" s="162" t="s">
        <v>37</v>
      </c>
      <c r="C18" s="177"/>
      <c r="D18" s="178"/>
      <c r="E18" s="179"/>
    </row>
    <row r="19" spans="2:5" ht="15.75" thickTop="1"/>
  </sheetData>
  <sheetProtection password="CC61" sheet="1" objects="1" scenarios="1" selectLockedCells="1"/>
  <mergeCells count="3">
    <mergeCell ref="C16:E16"/>
    <mergeCell ref="C17:E17"/>
    <mergeCell ref="C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B30"/>
  <sheetViews>
    <sheetView tabSelected="1" topLeftCell="A4" zoomScale="85" zoomScaleNormal="85" workbookViewId="0">
      <selection activeCell="G14" sqref="G14"/>
    </sheetView>
  </sheetViews>
  <sheetFormatPr defaultColWidth="5.7109375" defaultRowHeight="24.95" customHeight="1"/>
  <cols>
    <col min="1" max="1" width="5.7109375" style="103"/>
    <col min="2" max="16" width="6.7109375" style="103" customWidth="1"/>
    <col min="17" max="16384" width="5.7109375" style="103"/>
  </cols>
  <sheetData>
    <row r="1" spans="1:15" s="181" customFormat="1" ht="78" customHeight="1">
      <c r="A1" s="180" t="s">
        <v>21</v>
      </c>
    </row>
    <row r="2" spans="1:15" s="183" customFormat="1" ht="45" customHeight="1">
      <c r="A2" s="182" t="s">
        <v>22</v>
      </c>
    </row>
    <row r="3" spans="1:15" ht="30" customHeight="1" thickBot="1">
      <c r="D3" s="104"/>
      <c r="E3" s="104"/>
      <c r="F3" s="104"/>
      <c r="G3" s="123"/>
      <c r="H3" s="123"/>
      <c r="I3" s="123"/>
      <c r="J3" s="123"/>
      <c r="K3" s="123"/>
      <c r="L3" s="123"/>
      <c r="M3" s="104"/>
      <c r="N3" s="104"/>
      <c r="O3" s="104"/>
    </row>
    <row r="4" spans="1:15" ht="30" customHeight="1" thickTop="1" thickBot="1">
      <c r="D4" s="104"/>
      <c r="E4" s="104"/>
      <c r="F4" s="128">
        <v>1</v>
      </c>
      <c r="G4" s="132"/>
      <c r="H4" s="133"/>
      <c r="I4" s="134"/>
      <c r="J4" s="134"/>
      <c r="K4" s="134"/>
      <c r="L4" s="133"/>
      <c r="M4" s="124"/>
      <c r="N4" s="104"/>
      <c r="O4" s="104"/>
    </row>
    <row r="5" spans="1:15" ht="30" customHeight="1" thickTop="1" thickBot="1">
      <c r="D5" s="104"/>
      <c r="E5" s="129">
        <v>2</v>
      </c>
      <c r="F5" s="135"/>
      <c r="G5" s="136"/>
      <c r="H5" s="133"/>
      <c r="I5" s="134"/>
      <c r="J5" s="134"/>
      <c r="K5" s="134"/>
      <c r="L5" s="134"/>
      <c r="M5" s="133"/>
      <c r="N5" s="104"/>
      <c r="O5" s="104"/>
    </row>
    <row r="6" spans="1:15" ht="30" customHeight="1" thickTop="1" thickBot="1">
      <c r="D6" s="104"/>
      <c r="E6" s="104"/>
      <c r="F6" s="128">
        <v>3</v>
      </c>
      <c r="G6" s="136"/>
      <c r="H6" s="133"/>
      <c r="I6" s="134"/>
      <c r="J6" s="134"/>
      <c r="K6" s="125"/>
      <c r="L6" s="104"/>
      <c r="M6" s="104"/>
      <c r="N6" s="104"/>
      <c r="O6" s="104"/>
    </row>
    <row r="7" spans="1:15" ht="30" customHeight="1" thickTop="1" thickBot="1">
      <c r="D7" s="104"/>
      <c r="E7" s="104"/>
      <c r="F7" s="128">
        <v>4</v>
      </c>
      <c r="G7" s="137"/>
      <c r="H7" s="138"/>
      <c r="I7" s="139"/>
      <c r="J7" s="139"/>
      <c r="K7" s="140"/>
      <c r="L7" s="104"/>
      <c r="M7" s="104"/>
      <c r="N7" s="104"/>
      <c r="O7" s="104"/>
    </row>
    <row r="8" spans="1:15" ht="30" customHeight="1" thickTop="1" thickBot="1">
      <c r="D8" s="126"/>
      <c r="E8" s="130">
        <v>5</v>
      </c>
      <c r="F8" s="135"/>
      <c r="G8" s="136"/>
      <c r="H8" s="133"/>
      <c r="I8" s="134"/>
      <c r="J8" s="134"/>
      <c r="K8" s="134"/>
      <c r="L8" s="133"/>
      <c r="M8" s="104"/>
      <c r="N8" s="104"/>
      <c r="O8" s="104"/>
    </row>
    <row r="9" spans="1:15" ht="30" customHeight="1" thickTop="1" thickBot="1">
      <c r="C9" s="131">
        <v>6</v>
      </c>
      <c r="D9" s="134"/>
      <c r="E9" s="133"/>
      <c r="F9" s="141"/>
      <c r="G9" s="136"/>
      <c r="H9" s="133"/>
      <c r="I9" s="134"/>
      <c r="J9" s="134"/>
      <c r="K9" s="104"/>
      <c r="L9" s="104"/>
      <c r="M9" s="104"/>
      <c r="N9" s="104"/>
      <c r="O9" s="104"/>
    </row>
    <row r="10" spans="1:15" ht="30" customHeight="1" thickTop="1" thickBot="1">
      <c r="D10" s="131">
        <v>7</v>
      </c>
      <c r="E10" s="142"/>
      <c r="F10" s="143"/>
      <c r="G10" s="144"/>
      <c r="H10" s="126"/>
      <c r="I10" s="126"/>
      <c r="J10" s="126"/>
      <c r="K10" s="126"/>
      <c r="L10" s="126"/>
      <c r="M10" s="126"/>
      <c r="N10" s="104"/>
      <c r="O10" s="104"/>
    </row>
    <row r="11" spans="1:15" ht="30" customHeight="1" thickTop="1" thickBot="1">
      <c r="D11" s="104"/>
      <c r="E11" s="131">
        <v>8</v>
      </c>
      <c r="F11" s="145"/>
      <c r="G11" s="137"/>
      <c r="H11" s="138"/>
      <c r="I11" s="139"/>
      <c r="J11" s="138"/>
      <c r="K11" s="139"/>
      <c r="L11" s="139"/>
      <c r="M11" s="140"/>
      <c r="N11" s="104"/>
      <c r="O11" s="104"/>
    </row>
    <row r="12" spans="1:15" ht="30" customHeight="1" thickTop="1" thickBot="1">
      <c r="C12" s="129">
        <v>9</v>
      </c>
      <c r="D12" s="146"/>
      <c r="E12" s="133"/>
      <c r="F12" s="141"/>
      <c r="G12" s="136"/>
      <c r="H12" s="133"/>
      <c r="I12" s="134"/>
      <c r="J12" s="133"/>
      <c r="K12" s="134"/>
      <c r="L12" s="134"/>
      <c r="M12" s="134"/>
      <c r="N12" s="104"/>
      <c r="O12" s="104"/>
    </row>
    <row r="13" spans="1:15" ht="30" customHeight="1" thickTop="1" thickBot="1">
      <c r="D13" s="104"/>
      <c r="E13" s="131">
        <v>10</v>
      </c>
      <c r="F13" s="147"/>
      <c r="G13" s="144"/>
      <c r="H13" s="148"/>
      <c r="I13" s="142"/>
      <c r="J13" s="148"/>
      <c r="K13" s="104"/>
      <c r="L13" s="104"/>
      <c r="M13" s="104"/>
      <c r="N13" s="104"/>
      <c r="O13" s="104"/>
    </row>
    <row r="14" spans="1:15" ht="30" customHeight="1" thickTop="1" thickBot="1">
      <c r="D14" s="104"/>
      <c r="E14" s="104"/>
      <c r="F14" s="128">
        <v>11</v>
      </c>
      <c r="G14" s="137"/>
      <c r="H14" s="149"/>
      <c r="I14" s="150"/>
      <c r="J14" s="151"/>
      <c r="K14" s="104"/>
      <c r="L14" s="104"/>
      <c r="M14" s="104"/>
      <c r="N14" s="104"/>
      <c r="O14" s="104"/>
    </row>
    <row r="15" spans="1:15" ht="30" customHeight="1" thickTop="1">
      <c r="D15" s="104"/>
      <c r="E15" s="104"/>
      <c r="F15" s="104"/>
      <c r="G15" s="127"/>
      <c r="H15" s="104"/>
      <c r="I15" s="104"/>
      <c r="J15" s="104"/>
      <c r="K15" s="104"/>
      <c r="L15" s="104"/>
      <c r="M15" s="104"/>
      <c r="N15" s="104"/>
      <c r="O15" s="104"/>
    </row>
    <row r="18" spans="2:28" ht="24.95" customHeight="1">
      <c r="B18" s="105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5"/>
      <c r="Q18" s="105"/>
    </row>
    <row r="19" spans="2:28" ht="24.95" customHeight="1">
      <c r="B19" s="105"/>
      <c r="C19" s="105"/>
      <c r="D19" s="106"/>
      <c r="E19" s="106"/>
      <c r="F19" s="107">
        <v>1</v>
      </c>
      <c r="G19" s="108" t="s">
        <v>0</v>
      </c>
      <c r="H19" s="109" t="s">
        <v>6</v>
      </c>
      <c r="I19" s="109" t="s">
        <v>9</v>
      </c>
      <c r="J19" s="109" t="s">
        <v>5</v>
      </c>
      <c r="K19" s="109" t="s">
        <v>9</v>
      </c>
      <c r="L19" s="110" t="s">
        <v>3</v>
      </c>
      <c r="M19" s="111"/>
      <c r="N19" s="106"/>
      <c r="O19" s="106"/>
      <c r="P19" s="105"/>
      <c r="Q19" s="105"/>
    </row>
    <row r="20" spans="2:28" ht="24.95" customHeight="1">
      <c r="B20" s="105"/>
      <c r="C20" s="105"/>
      <c r="D20" s="106"/>
      <c r="E20" s="112">
        <v>2</v>
      </c>
      <c r="F20" s="109" t="s">
        <v>20</v>
      </c>
      <c r="G20" s="110" t="s">
        <v>1</v>
      </c>
      <c r="H20" s="113" t="s">
        <v>4</v>
      </c>
      <c r="I20" s="113" t="s">
        <v>10</v>
      </c>
      <c r="J20" s="113" t="s">
        <v>5</v>
      </c>
      <c r="K20" s="113" t="s">
        <v>6</v>
      </c>
      <c r="L20" s="109" t="s">
        <v>9</v>
      </c>
      <c r="M20" s="109" t="s">
        <v>3</v>
      </c>
      <c r="N20" s="106"/>
      <c r="O20" s="106"/>
      <c r="P20" s="105"/>
      <c r="Q20" s="105"/>
    </row>
    <row r="21" spans="2:28" ht="24.95" customHeight="1">
      <c r="B21" s="105"/>
      <c r="C21" s="105"/>
      <c r="D21" s="106"/>
      <c r="E21" s="106"/>
      <c r="F21" s="116">
        <v>3</v>
      </c>
      <c r="G21" s="110" t="s">
        <v>2</v>
      </c>
      <c r="H21" s="109" t="s">
        <v>5</v>
      </c>
      <c r="I21" s="109" t="s">
        <v>9</v>
      </c>
      <c r="J21" s="109" t="s">
        <v>19</v>
      </c>
      <c r="K21" s="109"/>
      <c r="L21" s="109"/>
      <c r="M21" s="106"/>
      <c r="N21" s="106"/>
      <c r="O21" s="106"/>
      <c r="P21" s="105"/>
      <c r="Q21" s="105"/>
    </row>
    <row r="22" spans="2:28" ht="24.95" customHeight="1">
      <c r="B22" s="105"/>
      <c r="C22" s="105"/>
      <c r="D22" s="106"/>
      <c r="E22" s="106"/>
      <c r="F22" s="122">
        <v>4</v>
      </c>
      <c r="G22" s="114" t="s">
        <v>3</v>
      </c>
      <c r="H22" s="113" t="s">
        <v>9</v>
      </c>
      <c r="I22" s="113" t="s">
        <v>19</v>
      </c>
      <c r="J22" s="113" t="s">
        <v>4</v>
      </c>
      <c r="K22" s="109" t="s">
        <v>6</v>
      </c>
      <c r="L22" s="115"/>
      <c r="M22" s="106"/>
      <c r="N22" s="106"/>
      <c r="O22" s="106"/>
      <c r="P22" s="105"/>
      <c r="Q22" s="105"/>
    </row>
    <row r="23" spans="2:28" ht="24.95" customHeight="1">
      <c r="B23" s="105"/>
      <c r="C23" s="105"/>
      <c r="D23" s="106"/>
      <c r="E23" s="116">
        <v>5</v>
      </c>
      <c r="F23" s="117" t="s">
        <v>3</v>
      </c>
      <c r="G23" s="117" t="s">
        <v>4</v>
      </c>
      <c r="H23" s="118" t="s">
        <v>12</v>
      </c>
      <c r="I23" s="118" t="s">
        <v>5</v>
      </c>
      <c r="J23" s="118" t="s">
        <v>6</v>
      </c>
      <c r="K23" s="118" t="s">
        <v>9</v>
      </c>
      <c r="L23" s="108" t="s">
        <v>3</v>
      </c>
      <c r="M23" s="106"/>
      <c r="N23" s="106"/>
      <c r="O23" s="106"/>
      <c r="P23" s="105"/>
      <c r="Q23" s="105"/>
    </row>
    <row r="24" spans="2:28" ht="24.95" customHeight="1">
      <c r="B24" s="105"/>
      <c r="C24" s="112">
        <v>6</v>
      </c>
      <c r="D24" s="109" t="s">
        <v>11</v>
      </c>
      <c r="E24" s="110" t="s">
        <v>18</v>
      </c>
      <c r="F24" s="110" t="s">
        <v>9</v>
      </c>
      <c r="G24" s="110" t="s">
        <v>5</v>
      </c>
      <c r="H24" s="109" t="s">
        <v>9</v>
      </c>
      <c r="I24" s="109" t="s">
        <v>0</v>
      </c>
      <c r="J24" s="109" t="s">
        <v>17</v>
      </c>
      <c r="K24" s="109"/>
      <c r="L24" s="109"/>
      <c r="M24" s="110"/>
      <c r="N24" s="106"/>
      <c r="O24" s="106"/>
      <c r="P24" s="105"/>
      <c r="Q24" s="105"/>
    </row>
    <row r="25" spans="2:28" ht="24.95" customHeight="1">
      <c r="B25" s="105"/>
      <c r="C25" s="105"/>
      <c r="D25" s="116">
        <v>7</v>
      </c>
      <c r="E25" s="117" t="s">
        <v>8</v>
      </c>
      <c r="F25" s="117" t="s">
        <v>13</v>
      </c>
      <c r="G25" s="117" t="s">
        <v>2</v>
      </c>
      <c r="H25" s="118"/>
      <c r="I25" s="118"/>
      <c r="J25" s="118"/>
      <c r="K25" s="106"/>
      <c r="L25" s="106"/>
      <c r="M25" s="106"/>
      <c r="N25" s="106"/>
      <c r="O25" s="106"/>
      <c r="P25" s="105"/>
      <c r="Q25" s="105"/>
    </row>
    <row r="26" spans="2:28" ht="24.95" customHeight="1">
      <c r="B26" s="105"/>
      <c r="C26" s="105"/>
      <c r="D26" s="115"/>
      <c r="E26" s="119">
        <v>8</v>
      </c>
      <c r="F26" s="110" t="s">
        <v>9</v>
      </c>
      <c r="G26" s="110" t="s">
        <v>6</v>
      </c>
      <c r="H26" s="109" t="s">
        <v>16</v>
      </c>
      <c r="I26" s="109" t="s">
        <v>11</v>
      </c>
      <c r="J26" s="109" t="s">
        <v>5</v>
      </c>
      <c r="K26" s="109" t="s">
        <v>2</v>
      </c>
      <c r="L26" s="109" t="s">
        <v>1</v>
      </c>
      <c r="M26" s="110" t="s">
        <v>15</v>
      </c>
      <c r="N26" s="106"/>
      <c r="O26" s="106"/>
      <c r="P26" s="105"/>
      <c r="Q26" s="105"/>
      <c r="AB26" s="167"/>
    </row>
    <row r="27" spans="2:28" ht="24.95" customHeight="1">
      <c r="B27" s="105"/>
      <c r="C27" s="116">
        <v>9</v>
      </c>
      <c r="D27" s="109" t="s">
        <v>8</v>
      </c>
      <c r="E27" s="110" t="s">
        <v>13</v>
      </c>
      <c r="F27" s="110" t="s">
        <v>4</v>
      </c>
      <c r="G27" s="110" t="s">
        <v>3</v>
      </c>
      <c r="H27" s="109" t="s">
        <v>2</v>
      </c>
      <c r="I27" s="109" t="s">
        <v>8</v>
      </c>
      <c r="J27" s="109" t="s">
        <v>14</v>
      </c>
      <c r="K27" s="109" t="s">
        <v>2</v>
      </c>
      <c r="L27" s="109" t="s">
        <v>5</v>
      </c>
      <c r="M27" s="109" t="s">
        <v>15</v>
      </c>
      <c r="N27" s="106"/>
      <c r="O27" s="106"/>
      <c r="P27" s="105"/>
      <c r="Q27" s="105"/>
    </row>
    <row r="28" spans="2:28" ht="24.95" customHeight="1">
      <c r="B28" s="105"/>
      <c r="C28" s="120"/>
      <c r="D28" s="118"/>
      <c r="E28" s="121">
        <v>10</v>
      </c>
      <c r="F28" s="109" t="s">
        <v>10</v>
      </c>
      <c r="G28" s="117" t="s">
        <v>2</v>
      </c>
      <c r="H28" s="118" t="s">
        <v>1</v>
      </c>
      <c r="I28" s="118" t="s">
        <v>11</v>
      </c>
      <c r="J28" s="118" t="s">
        <v>12</v>
      </c>
      <c r="K28" s="118"/>
      <c r="L28" s="118"/>
      <c r="M28" s="118"/>
      <c r="N28" s="106"/>
      <c r="O28" s="106"/>
      <c r="P28" s="105"/>
      <c r="Q28" s="105"/>
    </row>
    <row r="29" spans="2:28" ht="24.95" customHeight="1">
      <c r="B29" s="105"/>
      <c r="C29" s="105"/>
      <c r="D29" s="106"/>
      <c r="E29" s="106"/>
      <c r="F29" s="119">
        <v>11</v>
      </c>
      <c r="G29" s="110" t="s">
        <v>7</v>
      </c>
      <c r="H29" s="109" t="s">
        <v>8</v>
      </c>
      <c r="I29" s="109" t="s">
        <v>6</v>
      </c>
      <c r="J29" s="109" t="s">
        <v>9</v>
      </c>
      <c r="K29" s="106"/>
      <c r="L29" s="106"/>
      <c r="M29" s="106"/>
      <c r="N29" s="106"/>
      <c r="O29" s="106"/>
      <c r="P29" s="105"/>
      <c r="Q29" s="105"/>
    </row>
    <row r="30" spans="2:28" ht="24.95" customHeight="1">
      <c r="B30" s="105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5"/>
      <c r="Q30" s="105"/>
    </row>
  </sheetData>
  <sheetProtection password="CC61" sheet="1" objects="1" scenarios="1" selectLockedCells="1"/>
  <mergeCells count="2">
    <mergeCell ref="A1:XFD1"/>
    <mergeCell ref="A2:XFD2"/>
  </mergeCells>
  <conditionalFormatting sqref="G4">
    <cfRule type="cellIs" dxfId="21" priority="22" operator="equal">
      <formula>$G$19</formula>
    </cfRule>
  </conditionalFormatting>
  <conditionalFormatting sqref="I9">
    <cfRule type="cellIs" dxfId="20" priority="21" operator="equal">
      <formula>$I$24</formula>
    </cfRule>
  </conditionalFormatting>
  <conditionalFormatting sqref="H4 K5 K7 J8 G11 I14">
    <cfRule type="cellIs" dxfId="19" priority="20" operator="equal">
      <formula>$I$29</formula>
    </cfRule>
  </conditionalFormatting>
  <conditionalFormatting sqref="I4 K4 L5 I6 H7 K8 F9 H9 F11 J14">
    <cfRule type="cellIs" dxfId="18" priority="19" operator="equal">
      <formula>$K$19</formula>
    </cfRule>
  </conditionalFormatting>
  <conditionalFormatting sqref="J4:J5 H6 I8 G9 J11 L12">
    <cfRule type="cellIs" dxfId="17" priority="18" operator="equal">
      <formula>$J$19</formula>
    </cfRule>
  </conditionalFormatting>
  <conditionalFormatting sqref="L4 M5 G7 F8 L8 G12">
    <cfRule type="cellIs" dxfId="16" priority="17" operator="equal">
      <formula>$L$19</formula>
    </cfRule>
  </conditionalFormatting>
  <conditionalFormatting sqref="F5">
    <cfRule type="cellIs" dxfId="15" priority="16" operator="equal">
      <formula>$F$20</formula>
    </cfRule>
  </conditionalFormatting>
  <conditionalFormatting sqref="G5 L11 H13">
    <cfRule type="cellIs" dxfId="14" priority="15" operator="equal">
      <formula>$L$26</formula>
    </cfRule>
  </conditionalFormatting>
  <conditionalFormatting sqref="H5 J7 G8 F12">
    <cfRule type="cellIs" dxfId="13" priority="14" operator="equal">
      <formula>$G$23</formula>
    </cfRule>
  </conditionalFormatting>
  <conditionalFormatting sqref="I5 F13">
    <cfRule type="cellIs" dxfId="12" priority="13" operator="equal">
      <formula>$F$28</formula>
    </cfRule>
  </conditionalFormatting>
  <conditionalFormatting sqref="G6 G10 H12 K11:K12 G13">
    <cfRule type="cellIs" dxfId="11" priority="12" operator="equal">
      <formula>$G$25</formula>
    </cfRule>
  </conditionalFormatting>
  <conditionalFormatting sqref="J6 I7">
    <cfRule type="cellIs" dxfId="10" priority="11" operator="equal">
      <formula>$I$22</formula>
    </cfRule>
  </conditionalFormatting>
  <conditionalFormatting sqref="H8 J13">
    <cfRule type="cellIs" dxfId="9" priority="10" operator="equal">
      <formula>$J$28</formula>
    </cfRule>
  </conditionalFormatting>
  <conditionalFormatting sqref="D9 I11 I13">
    <cfRule type="cellIs" dxfId="8" priority="9" operator="equal">
      <formula>$I$28</formula>
    </cfRule>
  </conditionalFormatting>
  <conditionalFormatting sqref="E9">
    <cfRule type="cellIs" dxfId="7" priority="8" operator="equal">
      <formula>$E$24</formula>
    </cfRule>
  </conditionalFormatting>
  <conditionalFormatting sqref="E10 I12 H14 D12">
    <cfRule type="cellIs" dxfId="6" priority="7" operator="equal">
      <formula>$D$27</formula>
    </cfRule>
  </conditionalFormatting>
  <conditionalFormatting sqref="F10 E12">
    <cfRule type="cellIs" dxfId="5" priority="6" operator="equal">
      <formula>$E$27</formula>
    </cfRule>
  </conditionalFormatting>
  <conditionalFormatting sqref="H11">
    <cfRule type="cellIs" dxfId="4" priority="5" operator="equal">
      <formula>$H$26</formula>
    </cfRule>
  </conditionalFormatting>
  <conditionalFormatting sqref="M11:M12">
    <cfRule type="cellIs" dxfId="3" priority="4" operator="equal">
      <formula>$M$26</formula>
    </cfRule>
  </conditionalFormatting>
  <conditionalFormatting sqref="J12">
    <cfRule type="cellIs" dxfId="2" priority="3" operator="equal">
      <formula>$J$27</formula>
    </cfRule>
  </conditionalFormatting>
  <conditionalFormatting sqref="J9">
    <cfRule type="cellIs" dxfId="1" priority="2" operator="equal">
      <formula>$J$24</formula>
    </cfRule>
  </conditionalFormatting>
  <conditionalFormatting sqref="G14">
    <cfRule type="cellIs" dxfId="0" priority="1" operator="equal">
      <formula>$G$29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J32"/>
  <sheetViews>
    <sheetView topLeftCell="A2" workbookViewId="0"/>
  </sheetViews>
  <sheetFormatPr defaultColWidth="5.7109375" defaultRowHeight="15"/>
  <cols>
    <col min="1" max="9" width="5.7109375" style="1"/>
    <col min="10" max="10" width="11.85546875" style="1" bestFit="1" customWidth="1"/>
    <col min="11" max="27" width="5.7109375" style="1"/>
    <col min="28" max="28" width="7.28515625" style="1" bestFit="1" customWidth="1"/>
    <col min="29" max="30" width="5.7109375" style="1"/>
    <col min="31" max="31" width="6" style="1" customWidth="1"/>
    <col min="32" max="32" width="8.5703125" style="1" bestFit="1" customWidth="1"/>
    <col min="33" max="16384" width="5.7109375" style="1"/>
  </cols>
  <sheetData>
    <row r="1" spans="1:270" ht="24.95" customHeight="1">
      <c r="A1" s="168"/>
      <c r="D1" s="2"/>
      <c r="E1" s="31"/>
      <c r="F1" s="64">
        <v>1</v>
      </c>
      <c r="G1" s="70" t="s">
        <v>0</v>
      </c>
      <c r="H1" s="77" t="s">
        <v>6</v>
      </c>
      <c r="I1" s="78" t="s">
        <v>9</v>
      </c>
      <c r="J1" s="70" t="s">
        <v>5</v>
      </c>
      <c r="K1" s="77" t="s">
        <v>9</v>
      </c>
      <c r="L1" s="77" t="s">
        <v>3</v>
      </c>
      <c r="M1" s="33"/>
      <c r="N1" s="2"/>
      <c r="O1" s="2"/>
      <c r="AD1" s="80"/>
      <c r="AE1" s="84">
        <v>1</v>
      </c>
      <c r="AF1" s="85">
        <f>IF(AND(Кроссворд!G4=Результат!G1,Кроссворд!H4=Результат!H1,Кроссворд!I4=Результат!I1,Кроссворд!J4=Результат!J1,Кроссворд!K4=Результат!K1,Кроссворд!L4=Результат!L1),1,0)</f>
        <v>0</v>
      </c>
      <c r="AG1" s="86"/>
      <c r="AH1" s="35"/>
      <c r="AI1" s="35"/>
      <c r="AJ1" s="35"/>
    </row>
    <row r="2" spans="1:270" ht="24.95" customHeight="1">
      <c r="D2" s="2"/>
      <c r="E2" s="68">
        <v>2</v>
      </c>
      <c r="F2" s="67" t="s">
        <v>20</v>
      </c>
      <c r="G2" s="71" t="s">
        <v>1</v>
      </c>
      <c r="H2" s="71" t="s">
        <v>4</v>
      </c>
      <c r="I2" s="67" t="s">
        <v>10</v>
      </c>
      <c r="J2" s="71" t="s">
        <v>5</v>
      </c>
      <c r="K2" s="71" t="s">
        <v>6</v>
      </c>
      <c r="L2" s="71" t="s">
        <v>9</v>
      </c>
      <c r="M2" s="71" t="s">
        <v>3</v>
      </c>
      <c r="N2" s="65"/>
      <c r="O2" s="66"/>
      <c r="AD2" s="87"/>
      <c r="AE2" s="87">
        <v>2</v>
      </c>
      <c r="AF2" s="88">
        <f>IF(AND(Кроссворд!F5=Результат!F2,Кроссворд!G5=Результат!G2,Кроссворд!H5=Результат!H2,Кроссворд!I5=Результат!I2,Кроссворд!J5=Результат!J2,Кроссворд!K5=Результат!K2,Кроссворд!L5=Результат!L2,Кроссворд!M5=Результат!M2),1,0)</f>
        <v>0</v>
      </c>
      <c r="AG2" s="87"/>
      <c r="AH2" s="35"/>
      <c r="AI2" s="35"/>
      <c r="AJ2" s="35"/>
    </row>
    <row r="3" spans="1:270" ht="24.95" customHeight="1">
      <c r="D3" s="2"/>
      <c r="E3" s="69"/>
      <c r="F3" s="32">
        <v>3</v>
      </c>
      <c r="G3" s="75" t="s">
        <v>2</v>
      </c>
      <c r="H3" s="75" t="s">
        <v>5</v>
      </c>
      <c r="I3" s="33" t="s">
        <v>9</v>
      </c>
      <c r="J3" s="75" t="s">
        <v>19</v>
      </c>
      <c r="K3" s="75"/>
      <c r="L3" s="75"/>
      <c r="M3" s="75"/>
      <c r="N3" s="2"/>
      <c r="O3" s="2"/>
      <c r="AD3" s="80"/>
      <c r="AE3" s="83">
        <v>3</v>
      </c>
      <c r="AF3" s="48">
        <f>IF(AND(Кроссворд!G6=Результат!G3,Кроссворд!H6=Результат!H3,Кроссворд!I6=Результат!I3,Кроссворд!J6=Результат!J3),1,0)</f>
        <v>0</v>
      </c>
      <c r="AG3" s="83"/>
      <c r="AH3" s="48"/>
      <c r="AI3" s="35"/>
      <c r="AJ3" s="35"/>
    </row>
    <row r="4" spans="1:270" ht="24.95" customHeight="1">
      <c r="D4" s="2"/>
      <c r="E4" s="31"/>
      <c r="F4" s="76">
        <v>4</v>
      </c>
      <c r="G4" s="71" t="s">
        <v>3</v>
      </c>
      <c r="H4" s="71" t="s">
        <v>9</v>
      </c>
      <c r="I4" s="67" t="s">
        <v>19</v>
      </c>
      <c r="J4" s="71" t="s">
        <v>4</v>
      </c>
      <c r="K4" s="71" t="s">
        <v>6</v>
      </c>
      <c r="L4" s="71"/>
      <c r="M4" s="71"/>
      <c r="N4" s="65"/>
      <c r="O4" s="66"/>
      <c r="AD4" s="80"/>
      <c r="AE4" s="83">
        <v>4</v>
      </c>
      <c r="AF4" s="48">
        <f>IF(AND(Кроссворд!G7=Результат!G4,Кроссворд!H7=Результат!H4,Кроссворд!I7=Результат!I4,Кроссворд!J7=Результат!J4,Кроссворд!K7=Результат!K4),1,0)</f>
        <v>0</v>
      </c>
      <c r="AG4" s="83"/>
      <c r="AH4" s="48"/>
      <c r="AI4" s="48"/>
      <c r="AJ4" s="35"/>
    </row>
    <row r="5" spans="1:270" ht="159.75" customHeight="1">
      <c r="D5" s="73"/>
      <c r="E5" s="74">
        <v>5</v>
      </c>
      <c r="F5" s="33" t="s">
        <v>3</v>
      </c>
      <c r="G5" s="72" t="s">
        <v>4</v>
      </c>
      <c r="H5" s="71" t="s">
        <v>12</v>
      </c>
      <c r="I5" s="67" t="s">
        <v>5</v>
      </c>
      <c r="J5" s="71" t="s">
        <v>6</v>
      </c>
      <c r="K5" s="71" t="s">
        <v>9</v>
      </c>
      <c r="L5" s="71" t="s">
        <v>3</v>
      </c>
      <c r="M5" s="67"/>
      <c r="N5" s="65"/>
      <c r="O5" s="2"/>
      <c r="AD5" s="80"/>
      <c r="AE5" s="82">
        <v>5</v>
      </c>
      <c r="AF5" s="34">
        <f>IF(AND(Кроссворд!F8=Результат!F5,Кроссворд!G8=Результат!G5,Кроссворд!H8=Результат!H5,Кроссворд!I8=Результат!I5,Кроссворд!J8=Результат!J5,Кроссворд!K8=Результат!K5,Кроссворд!L8=Результат!L5),1,0)</f>
        <v>0</v>
      </c>
      <c r="AG5" s="83"/>
      <c r="AH5" s="35"/>
      <c r="AI5" s="35"/>
      <c r="AJ5" s="35"/>
      <c r="GI5" s="92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6"/>
    </row>
    <row r="6" spans="1:270" ht="24.75" hidden="1" customHeight="1">
      <c r="C6" s="12">
        <v>6</v>
      </c>
      <c r="D6" s="4" t="s">
        <v>11</v>
      </c>
      <c r="E6" s="20" t="s">
        <v>18</v>
      </c>
      <c r="F6" s="21" t="s">
        <v>9</v>
      </c>
      <c r="G6" s="16" t="s">
        <v>5</v>
      </c>
      <c r="H6" s="16" t="s">
        <v>9</v>
      </c>
      <c r="I6" s="16" t="s">
        <v>0</v>
      </c>
      <c r="J6" s="79" t="s">
        <v>17</v>
      </c>
      <c r="K6" s="17"/>
      <c r="L6" s="17"/>
      <c r="M6" s="24"/>
      <c r="N6" s="2"/>
      <c r="O6" s="2"/>
      <c r="AD6" s="5"/>
      <c r="AE6" s="14">
        <v>6</v>
      </c>
      <c r="AF6" s="6">
        <f>IF(AND(Кроссворд!D9=Результат!D6,Кроссворд!E9=Результат!E6,Кроссворд!F9=Результат!F6,Кроссворд!G9=Результат!G6,Кроссворд!H9=Результат!H6,Кроссворд!I9=Результат!I6,Кроссворд!J9=Результат!J6),1,0)</f>
        <v>0</v>
      </c>
      <c r="AG6" s="19"/>
    </row>
    <row r="7" spans="1:270" ht="24.75" hidden="1" customHeight="1">
      <c r="C7" s="19"/>
      <c r="D7" s="23">
        <v>7</v>
      </c>
      <c r="E7" s="24" t="s">
        <v>8</v>
      </c>
      <c r="F7" s="17" t="s">
        <v>13</v>
      </c>
      <c r="G7" s="13" t="s">
        <v>2</v>
      </c>
      <c r="H7" s="13"/>
      <c r="I7" s="17"/>
      <c r="J7" s="24"/>
      <c r="K7" s="17"/>
      <c r="L7" s="17"/>
      <c r="M7" s="24"/>
      <c r="N7" s="2"/>
      <c r="O7" s="2"/>
      <c r="AD7" s="10"/>
      <c r="AE7" s="7">
        <v>7</v>
      </c>
      <c r="AF7" s="11">
        <f>IF(AND(Кроссворд!E10=Результат!E7,Кроссворд!F10=Результат!F7,Кроссворд!G10=Результат!G7),1,0)</f>
        <v>0</v>
      </c>
      <c r="AG7" s="19"/>
    </row>
    <row r="8" spans="1:270" ht="24.75" hidden="1" customHeight="1">
      <c r="C8" s="19"/>
      <c r="D8" s="25"/>
      <c r="E8" s="26">
        <v>8</v>
      </c>
      <c r="F8" s="21" t="s">
        <v>9</v>
      </c>
      <c r="G8" s="4" t="s">
        <v>6</v>
      </c>
      <c r="H8" s="4" t="s">
        <v>16</v>
      </c>
      <c r="I8" s="4" t="s">
        <v>11</v>
      </c>
      <c r="J8" s="20" t="s">
        <v>5</v>
      </c>
      <c r="K8" s="20" t="s">
        <v>2</v>
      </c>
      <c r="L8" s="20" t="s">
        <v>1</v>
      </c>
      <c r="M8" s="20" t="s">
        <v>15</v>
      </c>
      <c r="N8" s="2"/>
      <c r="O8" s="2"/>
      <c r="AD8" s="5"/>
      <c r="AE8" s="14">
        <v>8</v>
      </c>
      <c r="AF8" s="6">
        <f>IF(AND(Кроссворд!F11=Результат!F8,Кроссворд!G11=Результат!G8,Кроссворд!H11=Результат!H8,Кроссворд!I11=Результат!I8,Кроссворд!J11=Результат!J8,Кроссворд!K11=Результат!K8,Кроссворд!L11=Результат!L8,Кроссворд!M11=Результат!M8),1,0)</f>
        <v>0</v>
      </c>
      <c r="AG8" s="19"/>
    </row>
    <row r="9" spans="1:270" ht="24.75" hidden="1" customHeight="1">
      <c r="C9" s="8">
        <v>9</v>
      </c>
      <c r="D9" s="18" t="s">
        <v>8</v>
      </c>
      <c r="E9" s="24" t="s">
        <v>13</v>
      </c>
      <c r="F9" s="17" t="s">
        <v>4</v>
      </c>
      <c r="G9" s="13" t="s">
        <v>3</v>
      </c>
      <c r="H9" s="13" t="s">
        <v>2</v>
      </c>
      <c r="I9" s="13" t="s">
        <v>8</v>
      </c>
      <c r="J9" s="24" t="s">
        <v>14</v>
      </c>
      <c r="K9" s="24" t="s">
        <v>2</v>
      </c>
      <c r="L9" s="24" t="s">
        <v>5</v>
      </c>
      <c r="M9" s="22" t="s">
        <v>15</v>
      </c>
      <c r="N9" s="2"/>
      <c r="O9" s="2"/>
      <c r="AD9" s="5"/>
      <c r="AE9" s="27">
        <v>9</v>
      </c>
      <c r="AF9" s="11">
        <f>IF(AND(Кроссворд!D12=Результат!D9,Кроссворд!E12=Результат!E9,Кроссворд!F12=Результат!F9,Кроссворд!G12=Результат!G9,Кроссворд!H12=Результат!H9,Кроссворд!I12=Результат!I9,Кроссворд!J12=Результат!J9,Кроссворд!K12=Результат!K9,Кроссворд!L12=Результат!L9,Кроссворд!M12=Результат!M9),1,0)</f>
        <v>0</v>
      </c>
      <c r="AG9" s="7"/>
    </row>
    <row r="10" spans="1:270" ht="24.75" hidden="1" customHeight="1">
      <c r="C10" s="19"/>
      <c r="D10" s="9"/>
      <c r="E10" s="28">
        <v>10</v>
      </c>
      <c r="F10" s="21" t="s">
        <v>10</v>
      </c>
      <c r="G10" s="4" t="s">
        <v>2</v>
      </c>
      <c r="H10" s="4" t="s">
        <v>1</v>
      </c>
      <c r="I10" s="4" t="s">
        <v>11</v>
      </c>
      <c r="J10" s="20" t="s">
        <v>12</v>
      </c>
      <c r="K10" s="21"/>
      <c r="L10" s="21"/>
      <c r="M10" s="20"/>
      <c r="N10" s="2"/>
      <c r="O10" s="2"/>
      <c r="AD10" s="5"/>
      <c r="AE10" s="14">
        <v>10</v>
      </c>
      <c r="AF10" s="6">
        <f>IF(AND(Кроссворд!F13=Результат!F10,Кроссворд!G13=Результат!G10,Кроссворд!H13=Результат!H10,Кроссворд!I13=Результат!I10,Кроссворд!J13=Результат!J10),1,0)</f>
        <v>0</v>
      </c>
      <c r="AG10" s="15"/>
    </row>
    <row r="11" spans="1:270" ht="24.75" hidden="1" customHeight="1">
      <c r="D11" s="2"/>
      <c r="E11" s="3"/>
      <c r="F11" s="12">
        <v>11</v>
      </c>
      <c r="G11" s="16" t="s">
        <v>7</v>
      </c>
      <c r="H11" s="4" t="s">
        <v>8</v>
      </c>
      <c r="I11" s="20" t="s">
        <v>6</v>
      </c>
      <c r="J11" s="20" t="s">
        <v>9</v>
      </c>
      <c r="K11" s="21"/>
      <c r="L11" s="3"/>
      <c r="M11" s="3"/>
      <c r="N11" s="2"/>
      <c r="O11" s="2"/>
      <c r="AD11" s="5"/>
      <c r="AE11" s="14">
        <v>11</v>
      </c>
      <c r="AF11" s="6">
        <f>IF(AND(Кроссворд!G14=Результат!G11,Кроссворд!H14=Результат!H11,Кроссворд!I14=Результат!I11,Кроссворд!J14=Результат!J11),1,0)</f>
        <v>0</v>
      </c>
      <c r="AG11" s="19"/>
    </row>
    <row r="12" spans="1:270" ht="24.75" hidden="1" customHeight="1">
      <c r="D12" s="2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AE12" s="19"/>
      <c r="AF12" s="19">
        <f>SUM(AF1:AF11)</f>
        <v>0</v>
      </c>
      <c r="AG12" s="19"/>
    </row>
    <row r="13" spans="1:270" ht="35.25" customHeight="1">
      <c r="C13" s="50"/>
      <c r="D13" s="98" t="s">
        <v>24</v>
      </c>
      <c r="E13" s="99"/>
      <c r="F13" s="99"/>
      <c r="G13" s="100"/>
      <c r="H13" s="100"/>
      <c r="I13" s="100"/>
      <c r="J13" s="100"/>
      <c r="K13" s="100"/>
      <c r="L13" s="100"/>
      <c r="M13" s="100"/>
      <c r="N13" s="100"/>
      <c r="O13" s="100"/>
      <c r="T13" s="30"/>
      <c r="AA13" s="102" t="s">
        <v>25</v>
      </c>
      <c r="AE13" s="50"/>
      <c r="AF13" s="81"/>
      <c r="AG13" s="81"/>
      <c r="AH13" s="81"/>
      <c r="AI13" s="81"/>
      <c r="AJ13" s="81"/>
      <c r="AK13" s="81"/>
      <c r="AL13" s="81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57"/>
      <c r="ER13" s="57"/>
      <c r="ES13" s="57"/>
      <c r="ET13" s="57"/>
      <c r="EU13" s="57"/>
      <c r="EV13" s="57"/>
      <c r="EW13" s="57"/>
      <c r="EX13" s="57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HM13" s="92"/>
      <c r="HN13" s="54"/>
      <c r="HO13" s="54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96"/>
    </row>
    <row r="14" spans="1:270" s="29" customFormat="1" ht="44.25" customHeight="1">
      <c r="A14" s="62"/>
      <c r="B14" s="30"/>
      <c r="C14" s="30"/>
      <c r="D14" s="30"/>
      <c r="E14" s="30"/>
      <c r="F14" s="30"/>
      <c r="G14" s="30"/>
      <c r="H14" s="30"/>
      <c r="I14" s="30"/>
      <c r="J14" s="101">
        <f>AF1+AF2+AF3+AF4+AF5+AF6+AF7+AF8+AF9+AF10+AF11</f>
        <v>0</v>
      </c>
      <c r="K14" s="30"/>
      <c r="L14" s="30"/>
      <c r="M14" s="30"/>
      <c r="N14" s="30"/>
      <c r="O14" s="30"/>
      <c r="P14" s="30"/>
      <c r="Q14" s="30"/>
      <c r="R14" s="30"/>
      <c r="S14" s="30"/>
      <c r="T14" s="1"/>
      <c r="U14" s="30"/>
      <c r="V14" s="30"/>
      <c r="W14" s="30"/>
      <c r="X14" s="30"/>
      <c r="Y14" s="30"/>
      <c r="Z14" s="30"/>
      <c r="AA14" s="30"/>
      <c r="AB14" s="101">
        <f>IF(J14=11,5,IF(J14&gt;=8,4,IF(J14&gt;=6,3,2)))</f>
        <v>2</v>
      </c>
      <c r="AC14" s="30"/>
      <c r="AD14" s="30"/>
      <c r="AE14" s="30"/>
      <c r="AF14" s="36"/>
      <c r="AG14" s="43"/>
      <c r="AH14" s="43"/>
      <c r="AI14" s="46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6"/>
      <c r="AV14" s="43"/>
      <c r="AW14" s="43"/>
      <c r="AX14" s="43"/>
      <c r="AY14" s="43"/>
      <c r="AZ14" s="43"/>
      <c r="BA14" s="43"/>
      <c r="BB14" s="46"/>
      <c r="BC14" s="38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47"/>
      <c r="CB14" s="47"/>
      <c r="CC14" s="47"/>
      <c r="CD14" s="47"/>
      <c r="CE14" s="47"/>
      <c r="CF14" s="47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51"/>
      <c r="EQ14" s="39"/>
      <c r="ER14" s="40"/>
      <c r="ES14" s="40"/>
      <c r="ET14" s="40"/>
      <c r="EU14" s="41"/>
      <c r="EV14" s="42"/>
      <c r="EW14" s="40"/>
      <c r="EX14" s="40"/>
      <c r="EY14" s="40"/>
      <c r="EZ14" s="40"/>
      <c r="FA14" s="40"/>
      <c r="FB14" s="40"/>
      <c r="FC14" s="40"/>
      <c r="FD14" s="40"/>
      <c r="FE14" s="41"/>
      <c r="FF14" s="46"/>
      <c r="FG14" s="43"/>
      <c r="FH14" s="46"/>
      <c r="FI14" s="43"/>
      <c r="FJ14" s="43"/>
      <c r="FK14" s="43"/>
      <c r="FL14" s="43"/>
      <c r="FM14" s="61"/>
      <c r="FN14" s="62"/>
      <c r="FO14" s="62"/>
      <c r="FP14" s="89"/>
      <c r="FQ14" s="62"/>
      <c r="FR14" s="89"/>
      <c r="FS14" s="61"/>
      <c r="FT14" s="91"/>
      <c r="FU14" s="62"/>
      <c r="FV14" s="62"/>
      <c r="FW14" s="61"/>
      <c r="FX14" s="62"/>
      <c r="FY14" s="61"/>
      <c r="FZ14" s="62"/>
      <c r="GA14" s="62"/>
      <c r="GB14" s="62"/>
      <c r="GC14" s="61"/>
      <c r="GD14" s="91"/>
      <c r="GE14" s="62"/>
      <c r="GF14" s="61"/>
      <c r="GG14" s="91"/>
      <c r="GH14" s="91"/>
      <c r="GI14" s="91"/>
      <c r="GJ14" s="91"/>
      <c r="GK14" s="91"/>
      <c r="GL14" s="91"/>
      <c r="GM14" s="62"/>
      <c r="GN14" s="61"/>
      <c r="GO14" s="91"/>
      <c r="GP14" s="62"/>
      <c r="GQ14" s="61"/>
      <c r="GR14" s="91"/>
      <c r="GS14" s="62"/>
      <c r="GT14" s="61"/>
      <c r="GU14" s="91"/>
      <c r="GV14" s="91"/>
      <c r="GW14" s="91"/>
      <c r="GX14" s="91"/>
      <c r="GY14" s="91"/>
      <c r="GZ14" s="91"/>
      <c r="HA14" s="62"/>
      <c r="HB14" s="61"/>
      <c r="HC14" s="91"/>
      <c r="HD14" s="91"/>
      <c r="HE14" s="91"/>
      <c r="HF14" s="62"/>
      <c r="HG14" s="61"/>
      <c r="HH14" s="62"/>
      <c r="HI14" s="62"/>
      <c r="HJ14" s="61"/>
      <c r="HK14" s="91"/>
      <c r="HL14" s="91"/>
      <c r="HM14" s="93"/>
      <c r="HN14" s="94"/>
      <c r="HO14" s="95"/>
      <c r="HP14" s="97"/>
      <c r="HQ14" s="90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9"/>
      <c r="ID14" s="62"/>
      <c r="IE14" s="61"/>
      <c r="IF14" s="62"/>
      <c r="IG14" s="62"/>
      <c r="IH14" s="61"/>
      <c r="II14" s="62"/>
      <c r="IJ14" s="62"/>
      <c r="IK14" s="62"/>
      <c r="IL14" s="61"/>
      <c r="IM14" s="62"/>
      <c r="IN14" s="61"/>
      <c r="IO14" s="91"/>
      <c r="IP14" s="62"/>
      <c r="IQ14" s="61"/>
      <c r="IR14" s="62"/>
      <c r="IS14" s="62"/>
      <c r="IT14" s="60"/>
      <c r="IU14" s="58"/>
      <c r="IV14" s="59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9"/>
    </row>
    <row r="15" spans="1:270" ht="24.95" customHeigh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AG15" s="44"/>
      <c r="AH15" s="45"/>
      <c r="AI15" s="44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U15" s="44"/>
      <c r="AV15" s="45"/>
      <c r="AW15" s="45"/>
      <c r="AX15" s="45"/>
      <c r="AY15" s="45"/>
      <c r="AZ15" s="45"/>
      <c r="BA15" s="45"/>
      <c r="EQ15" s="52"/>
      <c r="ER15" s="53"/>
      <c r="ES15" s="53"/>
      <c r="ET15" s="53"/>
      <c r="EU15" s="55"/>
      <c r="FF15" s="44"/>
      <c r="FH15" s="44"/>
      <c r="FI15" s="45"/>
      <c r="FJ15" s="45"/>
      <c r="FK15" s="45"/>
      <c r="FL15" s="45"/>
      <c r="FN15" s="63"/>
      <c r="FP15" s="44"/>
      <c r="FR15" s="44"/>
      <c r="HO15" s="50"/>
      <c r="HP15" s="52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5"/>
    </row>
    <row r="16" spans="1:270">
      <c r="AI16" s="44"/>
      <c r="FR16" s="44"/>
    </row>
    <row r="17" spans="35:174">
      <c r="AI17" s="44"/>
      <c r="FR17" s="44"/>
    </row>
    <row r="18" spans="35:174">
      <c r="AI18" s="44"/>
      <c r="FR18" s="44"/>
    </row>
    <row r="19" spans="35:174">
      <c r="AI19" s="44"/>
      <c r="FR19" s="44"/>
    </row>
    <row r="20" spans="35:174">
      <c r="AI20" s="44"/>
      <c r="FR20" s="44"/>
    </row>
    <row r="21" spans="35:174">
      <c r="AI21" s="44"/>
      <c r="FR21" s="44"/>
    </row>
    <row r="22" spans="35:174">
      <c r="AI22" s="44"/>
      <c r="FR22" s="44"/>
    </row>
    <row r="23" spans="35:174">
      <c r="AI23" s="44"/>
      <c r="FR23" s="44"/>
    </row>
    <row r="24" spans="35:174">
      <c r="AI24" s="44"/>
      <c r="FR24" s="44"/>
    </row>
    <row r="25" spans="35:174">
      <c r="AI25" s="44"/>
      <c r="FR25" s="44"/>
    </row>
    <row r="26" spans="35:174">
      <c r="AI26" s="44"/>
      <c r="FR26" s="44"/>
    </row>
    <row r="27" spans="35:174">
      <c r="AI27" s="44"/>
      <c r="FR27" s="44"/>
    </row>
    <row r="28" spans="35:174">
      <c r="AI28" s="44"/>
      <c r="FR28" s="44"/>
    </row>
    <row r="29" spans="35:174">
      <c r="AI29" s="44"/>
      <c r="FR29" s="44"/>
    </row>
    <row r="30" spans="35:174">
      <c r="AI30" s="44"/>
      <c r="FR30" s="44"/>
    </row>
    <row r="31" spans="35:174">
      <c r="AI31" s="44"/>
      <c r="FR31" s="44"/>
    </row>
    <row r="32" spans="35:174">
      <c r="AI32" s="44"/>
      <c r="FR32" s="44"/>
    </row>
  </sheetData>
  <sheetProtection password="CC61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U6"/>
  <sheetViews>
    <sheetView workbookViewId="0">
      <selection activeCell="K41" sqref="K41"/>
    </sheetView>
  </sheetViews>
  <sheetFormatPr defaultRowHeight="15"/>
  <cols>
    <col min="1" max="16384" width="9.140625" style="166"/>
  </cols>
  <sheetData>
    <row r="1" spans="1:21" ht="21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1" ht="21">
      <c r="A2" s="170" t="s">
        <v>23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 ht="21">
      <c r="A3" s="170" t="s">
        <v>26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 ht="21">
      <c r="A4" s="170" t="s">
        <v>27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ht="21">
      <c r="A5" s="169" t="s">
        <v>39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1:21" ht="2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</sheetData>
  <hyperlinks>
    <hyperlink ref="A2" r:id="rId1"/>
    <hyperlink ref="A3" r:id="rId2"/>
    <hyperlink ref="A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</vt:lpstr>
      <vt:lpstr>Регистрация </vt:lpstr>
      <vt:lpstr>Кроссворд</vt:lpstr>
      <vt:lpstr>Результат</vt:lpstr>
      <vt:lpstr>Источники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Фанзиль</dc:creator>
  <cp:lastModifiedBy>555</cp:lastModifiedBy>
  <dcterms:created xsi:type="dcterms:W3CDTF">2015-07-23T12:51:07Z</dcterms:created>
  <dcterms:modified xsi:type="dcterms:W3CDTF">2017-08-29T09:10:16Z</dcterms:modified>
</cp:coreProperties>
</file>